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215" tabRatio="134" firstSheet="2" activeTab="2"/>
  </bookViews>
  <sheets>
    <sheet name="建筑物" sheetId="1" state="hidden" r:id="rId1"/>
    <sheet name="构筑物" sheetId="2" state="hidden" r:id="rId2"/>
    <sheet name="机器设备" sheetId="3" r:id="rId3"/>
    <sheet name="电子及办公设备" sheetId="4" state="hidden" r:id="rId4"/>
    <sheet name="运输设备" sheetId="5" state="hidden" r:id="rId5"/>
    <sheet name="存货" sheetId="6" state="hidden" r:id="rId6"/>
  </sheets>
  <externalReferences>
    <externalReference r:id="rId9"/>
  </externalReferences>
  <definedNames>
    <definedName name="_xlnm.Print_Area" localSheetId="5">'存货'!$A$1:$M$125</definedName>
    <definedName name="_xlnm.Print_Area" localSheetId="3">'电子及办公设备'!$A$1:$T$89</definedName>
    <definedName name="_xlnm.Print_Area" localSheetId="1">'构筑物'!$A$1:$N$22</definedName>
    <definedName name="_xlnm.Print_Area" localSheetId="2">'机器设备'!$A$1:$G$87</definedName>
    <definedName name="_xlnm.Print_Area" localSheetId="0">'建筑物'!$A$1:$M$14</definedName>
    <definedName name="_xlnm.Print_Area" localSheetId="4">'运输设备'!$A$1:$R$9</definedName>
    <definedName name="_xlnm.Print_Titles" localSheetId="5">'存货'!$1:$5</definedName>
    <definedName name="_xlnm.Print_Titles" localSheetId="3">'电子及办公设备'!$1:$5</definedName>
    <definedName name="_xlnm.Print_Titles" localSheetId="1">'构筑物'!$1:$5</definedName>
    <definedName name="_xlnm.Print_Titles" localSheetId="2">'机器设备'!$1:$4</definedName>
    <definedName name="_xlnm.Print_Titles" localSheetId="0">'建筑物'!$1:$5</definedName>
    <definedName name="_xlnm.Print_Titles" localSheetId="4">'运输设备'!$1:$5</definedName>
  </definedNames>
  <calcPr fullCalcOnLoad="1" fullPrecision="0"/>
</workbook>
</file>

<file path=xl/sharedStrings.xml><?xml version="1.0" encoding="utf-8"?>
<sst xmlns="http://schemas.openxmlformats.org/spreadsheetml/2006/main" count="803" uniqueCount="502">
  <si>
    <t xml:space="preserve">                                                            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</si>
  <si>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</si>
  <si>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构</t>
    </r>
  </si>
  <si>
    <r>
      <rPr>
        <b/>
        <sz val="10"/>
        <rFont val="宋体"/>
        <family val="0"/>
      </rPr>
      <t>成新率</t>
    </r>
  </si>
  <si>
    <r>
      <rPr>
        <b/>
        <sz val="10"/>
        <rFont val="宋体"/>
        <family val="0"/>
      </rPr>
      <t>资产名称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</si>
  <si>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注</t>
    </r>
  </si>
  <si>
    <r>
      <rPr>
        <b/>
        <sz val="10"/>
        <rFont val="宋体"/>
        <family val="0"/>
      </rPr>
      <t>重置全价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</si>
  <si>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注</t>
    </r>
  </si>
  <si>
    <r>
      <rPr>
        <b/>
        <sz val="10"/>
        <rFont val="宋体"/>
        <family val="0"/>
      </rPr>
      <t>建成年月</t>
    </r>
  </si>
  <si>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称</t>
    </r>
  </si>
  <si>
    <r>
      <rPr>
        <b/>
        <sz val="10"/>
        <rFont val="宋体"/>
        <family val="0"/>
      </rPr>
      <t>评估价值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</si>
  <si>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计</t>
    </r>
  </si>
  <si>
    <r>
      <rPr>
        <sz val="10"/>
        <color indexed="8"/>
        <rFont val="宋体"/>
        <family val="0"/>
      </rPr>
      <t>现场勘察技术状况</t>
    </r>
  </si>
  <si>
    <r>
      <rPr>
        <b/>
        <sz val="10"/>
        <rFont val="宋体"/>
        <family val="0"/>
      </rPr>
      <t>规格尺寸</t>
    </r>
  </si>
  <si>
    <t>建筑面积</t>
  </si>
  <si>
    <r>
      <rPr>
        <b/>
        <sz val="10"/>
        <rFont val="宋体"/>
        <family val="0"/>
      </rPr>
      <t>结构层数</t>
    </r>
  </si>
  <si>
    <t>檐高(M)</t>
  </si>
  <si>
    <t>层高(M)</t>
  </si>
  <si>
    <r>
      <rPr>
        <b/>
        <sz val="10"/>
        <rFont val="宋体"/>
        <family val="0"/>
      </rPr>
      <t>名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称</t>
    </r>
  </si>
  <si>
    <r>
      <rPr>
        <b/>
        <sz val="10"/>
        <rFont val="宋体"/>
        <family val="0"/>
      </rPr>
      <t>计量单位</t>
    </r>
  </si>
  <si>
    <r>
      <rPr>
        <b/>
        <sz val="10"/>
        <rFont val="宋体"/>
        <family val="0"/>
      </rPr>
      <t xml:space="preserve">宽度
</t>
    </r>
    <r>
      <rPr>
        <b/>
        <sz val="10"/>
        <rFont val="Times New Roman"/>
        <family val="1"/>
      </rPr>
      <t>(M)</t>
    </r>
  </si>
  <si>
    <r>
      <rPr>
        <b/>
        <sz val="10"/>
        <rFont val="宋体"/>
        <family val="0"/>
      </rPr>
      <t>建成年月</t>
    </r>
  </si>
  <si>
    <r>
      <rPr>
        <b/>
        <sz val="10"/>
        <rFont val="宋体"/>
        <family val="0"/>
      </rPr>
      <t>数量</t>
    </r>
  </si>
  <si>
    <r>
      <rPr>
        <b/>
        <sz val="10"/>
        <rFont val="宋体"/>
        <family val="0"/>
      </rPr>
      <t>重置全价</t>
    </r>
  </si>
  <si>
    <r>
      <rPr>
        <b/>
        <sz val="10"/>
        <rFont val="宋体"/>
        <family val="0"/>
      </rPr>
      <t>评估价值</t>
    </r>
  </si>
  <si>
    <r>
      <rPr>
        <b/>
        <sz val="10"/>
        <rFont val="宋体"/>
        <family val="0"/>
      </rPr>
      <t>备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注</t>
    </r>
  </si>
  <si>
    <r>
      <rPr>
        <b/>
        <sz val="10"/>
        <rFont val="宋体"/>
        <family val="0"/>
      </rPr>
      <t xml:space="preserve">长度
</t>
    </r>
    <r>
      <rPr>
        <b/>
        <sz val="10"/>
        <rFont val="Times New Roman"/>
        <family val="1"/>
      </rPr>
      <t>(M)</t>
    </r>
  </si>
  <si>
    <r>
      <rPr>
        <b/>
        <sz val="10"/>
        <rFont val="宋体"/>
        <family val="0"/>
      </rPr>
      <t xml:space="preserve">直径
</t>
    </r>
    <r>
      <rPr>
        <b/>
        <sz val="10"/>
        <rFont val="Times New Roman"/>
        <family val="1"/>
      </rPr>
      <t>(M)</t>
    </r>
  </si>
  <si>
    <r>
      <rPr>
        <b/>
        <sz val="9"/>
        <rFont val="宋体"/>
        <family val="0"/>
      </rPr>
      <t>高度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 xml:space="preserve">深度
</t>
    </r>
    <r>
      <rPr>
        <b/>
        <sz val="9"/>
        <rFont val="Times New Roman"/>
        <family val="1"/>
      </rPr>
      <t>(M)</t>
    </r>
  </si>
  <si>
    <t>格力空调</t>
  </si>
  <si>
    <t>电脑</t>
  </si>
  <si>
    <t>台式电脑</t>
  </si>
  <si>
    <t>椅子</t>
  </si>
  <si>
    <t>打印机</t>
  </si>
  <si>
    <t>房屋建筑物现场核查明细表</t>
  </si>
  <si>
    <t>构筑物及其他辅助设施现场核查明细表</t>
  </si>
  <si>
    <t>1.2米桌子</t>
  </si>
  <si>
    <t>弓形椅子</t>
  </si>
  <si>
    <t>屏风桌子</t>
  </si>
  <si>
    <t>1.2米床</t>
  </si>
  <si>
    <t>上下铺床</t>
  </si>
  <si>
    <t>1.4米办公台</t>
  </si>
  <si>
    <t>档案柜</t>
  </si>
  <si>
    <t>钢架桌子</t>
  </si>
  <si>
    <t>条桌</t>
  </si>
  <si>
    <t>金属制品*24门鞋柜</t>
  </si>
  <si>
    <t>金属制品*6门更衣柜</t>
  </si>
  <si>
    <t>金属制品*清洁柜</t>
  </si>
  <si>
    <t>热水器</t>
  </si>
  <si>
    <t>空调</t>
  </si>
  <si>
    <t/>
  </si>
  <si>
    <t>2.4*1.2</t>
  </si>
  <si>
    <t>LEC6001-20X1</t>
  </si>
  <si>
    <t>2020-03-31</t>
  </si>
  <si>
    <r>
      <rPr>
        <b/>
        <sz val="10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</si>
  <si>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现场勘察技术状况</t>
    </r>
  </si>
  <si>
    <r>
      <rPr>
        <b/>
        <sz val="10"/>
        <rFont val="宋体"/>
        <family val="0"/>
      </rPr>
      <t>待修</t>
    </r>
  </si>
  <si>
    <r>
      <rPr>
        <b/>
        <sz val="10"/>
        <rFont val="宋体"/>
        <family val="0"/>
      </rPr>
      <t>大修</t>
    </r>
  </si>
  <si>
    <r>
      <rPr>
        <b/>
        <sz val="10"/>
        <color indexed="8"/>
        <rFont val="宋体"/>
        <family val="0"/>
      </rPr>
      <t>待报废</t>
    </r>
  </si>
  <si>
    <r>
      <rPr>
        <b/>
        <sz val="10"/>
        <color indexed="8"/>
        <rFont val="宋体"/>
        <family val="0"/>
      </rPr>
      <t>已报废</t>
    </r>
  </si>
  <si>
    <r>
      <rPr>
        <b/>
        <sz val="10"/>
        <color indexed="8"/>
        <rFont val="宋体"/>
        <family val="0"/>
      </rPr>
      <t>闲置</t>
    </r>
  </si>
  <si>
    <t>ME60</t>
  </si>
  <si>
    <t>会议平板</t>
  </si>
  <si>
    <t>打印机530KIII+</t>
  </si>
  <si>
    <t>通过式测温门</t>
  </si>
  <si>
    <t>格力A3皓雪白柜式空调</t>
  </si>
  <si>
    <t>黑白激光一体打印机</t>
  </si>
  <si>
    <t>笔记本电脑250 2G若雪粉</t>
  </si>
  <si>
    <t>华为笔记本电脑MateBook13</t>
  </si>
  <si>
    <t>设计部台式电脑</t>
  </si>
  <si>
    <t>格力空调KFR-35GW</t>
  </si>
  <si>
    <t>皓丽会议平板</t>
  </si>
  <si>
    <t>65M3</t>
  </si>
  <si>
    <t>86M3</t>
  </si>
  <si>
    <t>联想14寸笔记本电脑</t>
  </si>
  <si>
    <t>海信电视机及支架</t>
  </si>
  <si>
    <t>跑步机</t>
  </si>
  <si>
    <t>小鱼易连NE60</t>
  </si>
  <si>
    <t>小鱼易连ME60</t>
  </si>
  <si>
    <t>电热水器</t>
  </si>
  <si>
    <t>海尔洗衣机</t>
  </si>
  <si>
    <t>海尔净水机</t>
  </si>
  <si>
    <t>海信电视</t>
  </si>
  <si>
    <t>荣耀V30通讯手机</t>
  </si>
  <si>
    <t>配电控制设备*稳压器 TNS1-30</t>
  </si>
  <si>
    <t>EAS条码打印机</t>
  </si>
  <si>
    <t>斑马采集器TC57-CN-KD</t>
  </si>
  <si>
    <t>苹果Pro笔记本电脑</t>
  </si>
  <si>
    <t>华为充电器</t>
  </si>
  <si>
    <t>联想电脑</t>
  </si>
  <si>
    <t>AOC一体机电脑</t>
  </si>
  <si>
    <t>苹果台式电脑</t>
  </si>
  <si>
    <t>组装电脑CPU i7 9700</t>
  </si>
  <si>
    <t>Apple 2019新品MacBook Pro 13.3</t>
  </si>
  <si>
    <t>组装电脑I7 9700KF</t>
  </si>
  <si>
    <t>组装电脑 I7  9700KF</t>
  </si>
  <si>
    <t>联想电脑Y9000X</t>
  </si>
  <si>
    <t>I7 9700原盒设计部电脑</t>
  </si>
  <si>
    <t>行政部电脑</t>
  </si>
  <si>
    <t>2020-04-28</t>
  </si>
  <si>
    <r>
      <rPr>
        <b/>
        <sz val="10"/>
        <rFont val="宋体"/>
        <family val="0"/>
      </rPr>
      <t>数量</t>
    </r>
  </si>
  <si>
    <r>
      <rPr>
        <sz val="10"/>
        <rFont val="宋体"/>
        <family val="0"/>
      </rPr>
      <t>杭州内燃传动叉车</t>
    </r>
  </si>
  <si>
    <r>
      <rPr>
        <sz val="10"/>
        <rFont val="宋体"/>
        <family val="0"/>
      </rPr>
      <t>辆</t>
    </r>
  </si>
  <si>
    <r>
      <rPr>
        <sz val="10"/>
        <rFont val="宋体"/>
        <family val="0"/>
      </rPr>
      <t>杭州电动小金刚</t>
    </r>
  </si>
  <si>
    <r>
      <rPr>
        <sz val="10"/>
        <rFont val="宋体"/>
        <family val="0"/>
      </rPr>
      <t>电动车</t>
    </r>
  </si>
  <si>
    <r>
      <rPr>
        <b/>
        <sz val="10"/>
        <color indexed="8"/>
        <rFont val="宋体"/>
        <family val="0"/>
      </rPr>
      <t>原值</t>
    </r>
  </si>
  <si>
    <r>
      <rPr>
        <b/>
        <sz val="10"/>
        <rFont val="宋体"/>
        <family val="0"/>
      </rPr>
      <t>原值</t>
    </r>
  </si>
  <si>
    <r>
      <rPr>
        <b/>
        <sz val="10"/>
        <rFont val="宋体"/>
        <family val="0"/>
      </rPr>
      <t>实际数量</t>
    </r>
  </si>
  <si>
    <r>
      <rPr>
        <b/>
        <sz val="10"/>
        <color indexed="8"/>
        <rFont val="宋体"/>
        <family val="0"/>
      </rPr>
      <t>账面价值</t>
    </r>
  </si>
  <si>
    <r>
      <rPr>
        <b/>
        <sz val="10"/>
        <rFont val="宋体"/>
        <family val="0"/>
      </rPr>
      <t>评估价值</t>
    </r>
  </si>
  <si>
    <r>
      <rPr>
        <b/>
        <sz val="10"/>
        <color indexed="8"/>
        <rFont val="宋体"/>
        <family val="0"/>
      </rPr>
      <t>净值</t>
    </r>
  </si>
  <si>
    <r>
      <rPr>
        <b/>
        <sz val="10"/>
        <rFont val="宋体"/>
        <family val="0"/>
      </rPr>
      <t>成新率</t>
    </r>
  </si>
  <si>
    <r>
      <rPr>
        <b/>
        <sz val="10"/>
        <rFont val="宋体"/>
        <family val="0"/>
      </rPr>
      <t>净值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</si>
  <si>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</si>
  <si>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HW-NKZ-300</t>
  </si>
  <si>
    <t>汉威口罩生产设备</t>
  </si>
  <si>
    <t>超声波</t>
  </si>
  <si>
    <t>频率20K</t>
  </si>
  <si>
    <t>分析仪器*数显拉力计</t>
  </si>
  <si>
    <t>C610M</t>
  </si>
  <si>
    <t>空压机</t>
  </si>
  <si>
    <t>包装车间输送带</t>
  </si>
  <si>
    <t>封箱机</t>
  </si>
  <si>
    <t>贴单机</t>
  </si>
  <si>
    <t>打片机</t>
  </si>
  <si>
    <t>人工点耳机</t>
  </si>
  <si>
    <t>金额单位：人民币元</t>
  </si>
  <si>
    <r>
      <rPr>
        <b/>
        <sz val="10"/>
        <rFont val="宋体"/>
        <family val="0"/>
      </rPr>
      <t>序号</t>
    </r>
  </si>
  <si>
    <r>
      <rPr>
        <b/>
        <sz val="11"/>
        <rFont val="宋体"/>
        <family val="0"/>
      </rPr>
      <t>名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称</t>
    </r>
  </si>
  <si>
    <r>
      <rPr>
        <b/>
        <sz val="11"/>
        <rFont val="宋体"/>
        <family val="0"/>
      </rPr>
      <t>型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号</t>
    </r>
  </si>
  <si>
    <r>
      <rPr>
        <b/>
        <sz val="11"/>
        <rFont val="宋体"/>
        <family val="0"/>
      </rPr>
      <t>车辆识别代号</t>
    </r>
  </si>
  <si>
    <r>
      <rPr>
        <b/>
        <sz val="11"/>
        <rFont val="宋体"/>
        <family val="0"/>
      </rPr>
      <t>发动机号</t>
    </r>
  </si>
  <si>
    <r>
      <rPr>
        <b/>
        <sz val="11"/>
        <rFont val="宋体"/>
        <family val="0"/>
      </rPr>
      <t>公里数</t>
    </r>
  </si>
  <si>
    <r>
      <rPr>
        <b/>
        <sz val="11"/>
        <rFont val="宋体"/>
        <family val="0"/>
      </rPr>
      <t>车辆牌号</t>
    </r>
  </si>
  <si>
    <r>
      <rPr>
        <b/>
        <sz val="11"/>
        <rFont val="宋体"/>
        <family val="0"/>
      </rPr>
      <t>启用日期</t>
    </r>
  </si>
  <si>
    <r>
      <rPr>
        <b/>
        <sz val="10"/>
        <rFont val="宋体"/>
        <family val="0"/>
      </rPr>
      <t>数量单位</t>
    </r>
  </si>
  <si>
    <r>
      <rPr>
        <sz val="10"/>
        <rFont val="宋体"/>
        <family val="0"/>
      </rPr>
      <t>金额单位：人民币元</t>
    </r>
  </si>
  <si>
    <r>
      <rPr>
        <b/>
        <sz val="10"/>
        <rFont val="宋体"/>
        <family val="0"/>
      </rPr>
      <t>规格型号</t>
    </r>
  </si>
  <si>
    <r>
      <rPr>
        <b/>
        <sz val="10"/>
        <rFont val="宋体"/>
        <family val="0"/>
      </rPr>
      <t>供货单位</t>
    </r>
  </si>
  <si>
    <r>
      <rPr>
        <b/>
        <sz val="10"/>
        <rFont val="宋体"/>
        <family val="0"/>
      </rPr>
      <t>账面数量</t>
    </r>
  </si>
  <si>
    <r>
      <rPr>
        <sz val="10"/>
        <rFont val="宋体"/>
        <family val="0"/>
      </rPr>
      <t>使用年限</t>
    </r>
  </si>
  <si>
    <r>
      <rPr>
        <b/>
        <sz val="10"/>
        <rFont val="宋体"/>
        <family val="0"/>
      </rPr>
      <t>正常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</si>
  <si>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</si>
  <si>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套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</si>
  <si>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</si>
  <si>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规格型号</t>
    </r>
  </si>
  <si>
    <r>
      <rPr>
        <b/>
        <sz val="10"/>
        <rFont val="宋体"/>
        <family val="0"/>
      </rPr>
      <t>启用日期</t>
    </r>
  </si>
  <si>
    <r>
      <rPr>
        <b/>
        <sz val="10"/>
        <color indexed="8"/>
        <rFont val="宋体"/>
        <family val="0"/>
      </rPr>
      <t>账面价值</t>
    </r>
  </si>
  <si>
    <r>
      <rPr>
        <b/>
        <sz val="10"/>
        <rFont val="宋体"/>
        <family val="0"/>
      </rPr>
      <t>评估价值</t>
    </r>
  </si>
  <si>
    <r>
      <rPr>
        <b/>
        <sz val="10"/>
        <color indexed="8"/>
        <rFont val="宋体"/>
        <family val="0"/>
      </rPr>
      <t>原值</t>
    </r>
  </si>
  <si>
    <r>
      <rPr>
        <b/>
        <sz val="10"/>
        <color indexed="8"/>
        <rFont val="宋体"/>
        <family val="0"/>
      </rPr>
      <t>净值</t>
    </r>
  </si>
  <si>
    <r>
      <rPr>
        <b/>
        <sz val="10"/>
        <rFont val="宋体"/>
        <family val="0"/>
      </rPr>
      <t>原值</t>
    </r>
  </si>
  <si>
    <r>
      <rPr>
        <sz val="10"/>
        <rFont val="宋体"/>
        <family val="0"/>
      </rPr>
      <t>张</t>
    </r>
  </si>
  <si>
    <r>
      <rPr>
        <sz val="10"/>
        <rFont val="宋体"/>
        <family val="0"/>
      </rPr>
      <t>把</t>
    </r>
  </si>
  <si>
    <r>
      <rPr>
        <sz val="10"/>
        <rFont val="宋体"/>
        <family val="0"/>
      </rPr>
      <t>张</t>
    </r>
  </si>
  <si>
    <r>
      <rPr>
        <sz val="10"/>
        <rFont val="宋体"/>
        <family val="0"/>
      </rPr>
      <t>张</t>
    </r>
  </si>
  <si>
    <r>
      <rPr>
        <sz val="10"/>
        <rFont val="宋体"/>
        <family val="0"/>
      </rPr>
      <t>组</t>
    </r>
  </si>
  <si>
    <r>
      <rPr>
        <sz val="10"/>
        <rFont val="宋体"/>
        <family val="0"/>
      </rPr>
      <t>把</t>
    </r>
  </si>
  <si>
    <r>
      <rPr>
        <sz val="10"/>
        <rFont val="宋体"/>
        <family val="0"/>
      </rPr>
      <t>组</t>
    </r>
  </si>
  <si>
    <r>
      <rPr>
        <sz val="10"/>
        <rFont val="宋体"/>
        <family val="0"/>
      </rPr>
      <t>台</t>
    </r>
  </si>
  <si>
    <r>
      <t>1.2*60</t>
    </r>
    <r>
      <rPr>
        <sz val="10"/>
        <rFont val="宋体"/>
        <family val="0"/>
      </rPr>
      <t>屏风桌子</t>
    </r>
  </si>
  <si>
    <r>
      <rPr>
        <sz val="10"/>
        <rFont val="宋体"/>
        <family val="0"/>
      </rPr>
      <t>广东弓形网椅</t>
    </r>
  </si>
  <si>
    <r>
      <rPr>
        <sz val="10"/>
        <rFont val="宋体"/>
        <family val="0"/>
      </rPr>
      <t>广东</t>
    </r>
    <r>
      <rPr>
        <sz val="10"/>
        <rFont val="Times New Roman"/>
        <family val="1"/>
      </rPr>
      <t>60*60</t>
    </r>
    <r>
      <rPr>
        <sz val="10"/>
        <rFont val="宋体"/>
        <family val="0"/>
      </rPr>
      <t>方茶几</t>
    </r>
  </si>
  <si>
    <r>
      <rPr>
        <sz val="10"/>
        <rFont val="宋体"/>
        <family val="0"/>
      </rPr>
      <t>广东</t>
    </r>
    <r>
      <rPr>
        <sz val="10"/>
        <rFont val="Times New Roman"/>
        <family val="1"/>
      </rPr>
      <t>1.4*0.6</t>
    </r>
    <r>
      <rPr>
        <sz val="10"/>
        <rFont val="宋体"/>
        <family val="0"/>
      </rPr>
      <t>米折叠条桌</t>
    </r>
  </si>
  <si>
    <r>
      <rPr>
        <sz val="10"/>
        <rFont val="宋体"/>
        <family val="0"/>
      </rPr>
      <t>广东钢筋椅</t>
    </r>
  </si>
  <si>
    <r>
      <t>1.8*1.8</t>
    </r>
    <r>
      <rPr>
        <sz val="10"/>
        <rFont val="宋体"/>
        <family val="0"/>
      </rPr>
      <t>米沙发</t>
    </r>
  </si>
  <si>
    <r>
      <t>60</t>
    </r>
    <r>
      <rPr>
        <sz val="10"/>
        <rFont val="宋体"/>
        <family val="0"/>
      </rPr>
      <t>圆茶几</t>
    </r>
  </si>
  <si>
    <r>
      <t>80</t>
    </r>
    <r>
      <rPr>
        <sz val="10"/>
        <rFont val="宋体"/>
        <family val="0"/>
      </rPr>
      <t>圆桌</t>
    </r>
  </si>
  <si>
    <r>
      <rPr>
        <sz val="10"/>
        <rFont val="宋体"/>
        <family val="0"/>
      </rPr>
      <t>洽谈椅</t>
    </r>
  </si>
  <si>
    <r>
      <rPr>
        <sz val="10"/>
        <rFont val="宋体"/>
        <family val="0"/>
      </rPr>
      <t>休闲小沙发</t>
    </r>
  </si>
  <si>
    <r>
      <rPr>
        <sz val="10"/>
        <rFont val="宋体"/>
        <family val="0"/>
      </rPr>
      <t>广东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米大班台</t>
    </r>
  </si>
  <si>
    <r>
      <rPr>
        <sz val="10"/>
        <rFont val="宋体"/>
        <family val="0"/>
      </rPr>
      <t>广东真皮大班椅</t>
    </r>
  </si>
  <si>
    <r>
      <rPr>
        <sz val="10"/>
        <rFont val="宋体"/>
        <family val="0"/>
      </rPr>
      <t>广东三人位咖啡色沙发</t>
    </r>
  </si>
  <si>
    <r>
      <rPr>
        <sz val="10"/>
        <rFont val="宋体"/>
        <family val="0"/>
      </rPr>
      <t>广东</t>
    </r>
    <r>
      <rPr>
        <sz val="10"/>
        <rFont val="Times New Roman"/>
        <family val="1"/>
      </rPr>
      <t>1.2</t>
    </r>
    <r>
      <rPr>
        <sz val="10"/>
        <rFont val="宋体"/>
        <family val="0"/>
      </rPr>
      <t>米茶几</t>
    </r>
  </si>
  <si>
    <r>
      <rPr>
        <sz val="10"/>
        <rFont val="宋体"/>
        <family val="0"/>
      </rPr>
      <t>空调（卫国商贸）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</si>
  <si>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</si>
  <si>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</si>
  <si>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</si>
  <si>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</si>
  <si>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</si>
  <si>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</si>
  <si>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</si>
  <si>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部</t>
    </r>
  </si>
  <si>
    <r>
      <rPr>
        <sz val="10"/>
        <rFont val="宋体"/>
        <family val="0"/>
      </rPr>
      <t>套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</si>
  <si>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</si>
  <si>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</si>
  <si>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</si>
  <si>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</si>
  <si>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</si>
  <si>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</si>
  <si>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</si>
  <si>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</si>
  <si>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>小鱼易连</t>
  </si>
  <si>
    <t>洗衣机8公斤</t>
  </si>
  <si>
    <t>洗衣机10公斤</t>
  </si>
  <si>
    <t>台式电脑9400#</t>
  </si>
  <si>
    <t>台式电脑4460#</t>
  </si>
  <si>
    <t>荣耀笔记本</t>
  </si>
  <si>
    <t>立式空调</t>
  </si>
  <si>
    <t>高压电源</t>
  </si>
  <si>
    <t>动力滚筒伸缩线</t>
  </si>
  <si>
    <t>喷丝板</t>
  </si>
  <si>
    <t>口罩阻燃测试仪</t>
  </si>
  <si>
    <t>名称</t>
  </si>
  <si>
    <t>一</t>
  </si>
  <si>
    <t>口罩成品</t>
  </si>
  <si>
    <t>一次性防护蓝色口罩</t>
  </si>
  <si>
    <t>二代3D立体口罩</t>
  </si>
  <si>
    <t>一次性儿童口罩（145*95mm）</t>
  </si>
  <si>
    <t>一次性医用防护口罩</t>
  </si>
  <si>
    <t>KN95口罩立体防护口罩</t>
  </si>
  <si>
    <t>三代弹性平面口罩</t>
  </si>
  <si>
    <t>一次性3D立体口罩</t>
  </si>
  <si>
    <t>二代3D蓝色立体口罩</t>
  </si>
  <si>
    <t>二代3D粉色防护口罩</t>
  </si>
  <si>
    <t>二代儿童3D立体口罩</t>
  </si>
  <si>
    <t>二代3D绿色立体口罩</t>
  </si>
  <si>
    <t>呼然KN95口罩</t>
  </si>
  <si>
    <t>一次性防护粉色口罩</t>
  </si>
  <si>
    <t>民用</t>
  </si>
  <si>
    <t>145*95mm</t>
  </si>
  <si>
    <t>医用</t>
  </si>
  <si>
    <t>167*143</t>
  </si>
  <si>
    <t>片</t>
  </si>
  <si>
    <t>账面价值</t>
  </si>
  <si>
    <t>数量</t>
  </si>
  <si>
    <t>单价</t>
  </si>
  <si>
    <t>金额</t>
  </si>
  <si>
    <t>调整后账面价值</t>
  </si>
  <si>
    <t>存货品质</t>
  </si>
  <si>
    <t>单价</t>
  </si>
  <si>
    <t>金额</t>
  </si>
  <si>
    <t>防护产品材料</t>
  </si>
  <si>
    <t>鼻梁条</t>
  </si>
  <si>
    <t>5mm</t>
  </si>
  <si>
    <t>公斤（千克）</t>
  </si>
  <si>
    <t>耳带</t>
  </si>
  <si>
    <t>4mm</t>
  </si>
  <si>
    <t>蓝色ss无纺布（25g*175mm）</t>
  </si>
  <si>
    <t>25g*175mm</t>
  </si>
  <si>
    <t>白色无纺布（25g*195mm）</t>
  </si>
  <si>
    <t>25g*195mm</t>
  </si>
  <si>
    <t>鼻梁条（3mm圆）</t>
  </si>
  <si>
    <t>3mm圆</t>
  </si>
  <si>
    <t>包边无纺布（28g*20mm）</t>
  </si>
  <si>
    <t>28g*20mm</t>
  </si>
  <si>
    <t>耳带（3.0圆）</t>
  </si>
  <si>
    <t>3.0圆</t>
  </si>
  <si>
    <t>鼻梁条-全塑</t>
  </si>
  <si>
    <t>全塑</t>
  </si>
  <si>
    <t>四面弹弹性无纺布（55g*105mm）</t>
  </si>
  <si>
    <t>55g*105mm</t>
  </si>
  <si>
    <t>横向弹弹性无纺布（55g*200mm）</t>
  </si>
  <si>
    <t>55g*200mm</t>
  </si>
  <si>
    <t>热风棉</t>
  </si>
  <si>
    <t>无</t>
  </si>
  <si>
    <t>白色拒水无纺布</t>
  </si>
  <si>
    <t>260mm*40g</t>
  </si>
  <si>
    <t>260*20</t>
  </si>
  <si>
    <t>PP无纺布</t>
  </si>
  <si>
    <t>260*25g</t>
  </si>
  <si>
    <t>粉色无纺布</t>
  </si>
  <si>
    <t>175mm*25g</t>
  </si>
  <si>
    <t>黑色无纺布</t>
  </si>
  <si>
    <t>耳带绳</t>
  </si>
  <si>
    <t>3mm*17.5mm</t>
  </si>
  <si>
    <t>单丝鼻梁条</t>
  </si>
  <si>
    <t>2.6mm*0.45mm</t>
  </si>
  <si>
    <t>卷</t>
  </si>
  <si>
    <t>SS白色无纺布</t>
  </si>
  <si>
    <t>140mm*30g</t>
  </si>
  <si>
    <t>140mm*50g</t>
  </si>
  <si>
    <t>热风棉ES</t>
  </si>
  <si>
    <t>140mm*35g</t>
  </si>
  <si>
    <t>熔喷布（灰）</t>
  </si>
  <si>
    <t>175*25</t>
  </si>
  <si>
    <t>165*25</t>
  </si>
  <si>
    <t>185*25</t>
  </si>
  <si>
    <t>耳带（黑）</t>
  </si>
  <si>
    <t>3MM</t>
  </si>
  <si>
    <t>公斤</t>
  </si>
  <si>
    <t>内包装材料</t>
  </si>
  <si>
    <t>胶带</t>
  </si>
  <si>
    <t>个</t>
  </si>
  <si>
    <t>1代口罩内包装透明塑料袋2版（50只）280x280mm</t>
  </si>
  <si>
    <t>280x280mm</t>
  </si>
  <si>
    <t>防护服</t>
  </si>
  <si>
    <t>件</t>
  </si>
  <si>
    <t>黑色双面胶</t>
  </si>
  <si>
    <t>KN95口罩袋（5片装）</t>
  </si>
  <si>
    <t>20.5*15</t>
  </si>
  <si>
    <t>亲肌一次性医用口罩彩袋</t>
  </si>
  <si>
    <t>28.6*15</t>
  </si>
  <si>
    <t>亲肌一次性医用50只装口罩彩袋上封口</t>
  </si>
  <si>
    <t>300x200*7s</t>
  </si>
  <si>
    <t>绚康一代成人50只装口罩彩袋下封口</t>
  </si>
  <si>
    <t>320x200*7s</t>
  </si>
  <si>
    <t>绚康二代成人50只装口罩彩袋下封口</t>
  </si>
  <si>
    <t>绚康一代儿童50只装口罩彩袋下封口</t>
  </si>
  <si>
    <t>290x190*7s</t>
  </si>
  <si>
    <t>绚康二代儿童50只装口罩彩袋下封口</t>
  </si>
  <si>
    <t>二代10只口罩彩袋</t>
  </si>
  <si>
    <t>160*225</t>
  </si>
  <si>
    <t>只</t>
  </si>
  <si>
    <t>一代10只口罩彩袋</t>
  </si>
  <si>
    <t>140*225</t>
  </si>
  <si>
    <t>一代10只装口罩彩膜</t>
  </si>
  <si>
    <t>27*7S</t>
  </si>
  <si>
    <t>一代10只装空白口罩膜</t>
  </si>
  <si>
    <t>儿童口罩彩袋10只装</t>
  </si>
  <si>
    <t>145*210</t>
  </si>
  <si>
    <t>KN95口罩彩袋</t>
  </si>
  <si>
    <t>205*150</t>
  </si>
  <si>
    <t>绚康一次性医用口罩10只装彩袋</t>
  </si>
  <si>
    <t>14.5*24.5</t>
  </si>
  <si>
    <t>闪电卫士一次性医用口罩10只装彩袋</t>
  </si>
  <si>
    <t>外包装材料</t>
  </si>
  <si>
    <t>闪电卫士一代口罩包装盒（50只） 平面型口罩210x90x100mm</t>
  </si>
  <si>
    <t>210x90x100mm</t>
  </si>
  <si>
    <t>科西诺一代口罩包装盒（10只） 平面型口罩190x100x25mm</t>
  </si>
  <si>
    <t>190x100x25mm</t>
  </si>
  <si>
    <t>科西诺二代口罩包装盒（50只） 3D立体式口罩180x145x90mm</t>
  </si>
  <si>
    <t>180x145x90mm</t>
  </si>
  <si>
    <t>科西诺二代口罩包装盒（10只） 3D立体式口罩190x150x30mm</t>
  </si>
  <si>
    <t>190x150x30mm</t>
  </si>
  <si>
    <t>手提袋横式（28*40*11）</t>
  </si>
  <si>
    <t>28*40*11</t>
  </si>
  <si>
    <t>闪电卫士一代口罩包装盒（50只） 平面型口罩210x90x100mmCE</t>
  </si>
  <si>
    <t>210x90x100mmCE</t>
  </si>
  <si>
    <t>科西诺儿童口罩1代50只包装盒</t>
  </si>
  <si>
    <t>180*100*90</t>
  </si>
  <si>
    <t>快递箱3#43*21*27</t>
  </si>
  <si>
    <t>43*21*27</t>
  </si>
  <si>
    <t>手提袋横式礼盒（天地盖）</t>
  </si>
  <si>
    <t>39*26*10</t>
  </si>
  <si>
    <t>乾越二代口罩包装盒（10只）3D立体式口罩（190*150*30mm）</t>
  </si>
  <si>
    <t>190*150*30mm</t>
  </si>
  <si>
    <t>乾越一代口罩包装盒（10只）平面口罩（190*100*25mm）</t>
  </si>
  <si>
    <t>190*100*25mm</t>
  </si>
  <si>
    <t>闪电卫士一代10只装</t>
  </si>
  <si>
    <t>100*25*190</t>
  </si>
  <si>
    <t>支</t>
  </si>
  <si>
    <t>绚康一代口罩包装盒（10只）</t>
  </si>
  <si>
    <t>绚康二代口罩包装盒（10）只</t>
  </si>
  <si>
    <t>150*30*190</t>
  </si>
  <si>
    <t>绚康二代口罩盒（50只）</t>
  </si>
  <si>
    <t>180*145*90</t>
  </si>
  <si>
    <t>PE机用缠绕膜</t>
  </si>
  <si>
    <t>500*0.030mm</t>
  </si>
  <si>
    <t>一代50只一盒装快递箱</t>
  </si>
  <si>
    <t>220*110*100</t>
  </si>
  <si>
    <t>五层带标大包装纸箱</t>
  </si>
  <si>
    <t>75*48*38</t>
  </si>
  <si>
    <t>通用版一代50只</t>
  </si>
  <si>
    <t>210*100*90</t>
  </si>
  <si>
    <t>通用版二代50只</t>
  </si>
  <si>
    <t>通用版儿童10只装</t>
  </si>
  <si>
    <t>100*25*175</t>
  </si>
  <si>
    <t>通用版儿童50只</t>
  </si>
  <si>
    <t>共挤膜气泡袋</t>
  </si>
  <si>
    <t>20*27+5</t>
  </si>
  <si>
    <t>一代50只二盒装快递箱</t>
  </si>
  <si>
    <t>220*110*195</t>
  </si>
  <si>
    <t>二代50只一盒装快递箱</t>
  </si>
  <si>
    <t>190*100*155</t>
  </si>
  <si>
    <t>二代50只二盒装快递箱</t>
  </si>
  <si>
    <t>195*195*155</t>
  </si>
  <si>
    <t>二代50只四盒装快递箱</t>
  </si>
  <si>
    <t>310*210*210</t>
  </si>
  <si>
    <t>医用中文版50只口罩彩盒</t>
  </si>
  <si>
    <t>深圳出口电商成人50只装平面口罩彩袋</t>
  </si>
  <si>
    <t>20*31.5</t>
  </si>
  <si>
    <t>小胶带</t>
  </si>
  <si>
    <t>备品备件</t>
  </si>
  <si>
    <t>一次性头套</t>
  </si>
  <si>
    <t>北欧表</t>
  </si>
  <si>
    <t>红外测温枪</t>
  </si>
  <si>
    <t>把</t>
  </si>
  <si>
    <t>一次性乳胶手套</t>
  </si>
  <si>
    <t>副</t>
  </si>
  <si>
    <t>皮筋</t>
  </si>
  <si>
    <t>电子秤</t>
  </si>
  <si>
    <t>平板推车</t>
  </si>
  <si>
    <t>电子天平</t>
  </si>
  <si>
    <t>hzt-b2000</t>
  </si>
  <si>
    <t>台</t>
  </si>
  <si>
    <t>气动剪刀</t>
  </si>
  <si>
    <t>喷码机耗材</t>
  </si>
  <si>
    <t>橡皮筋小号</t>
  </si>
  <si>
    <t>小号</t>
  </si>
  <si>
    <t>一次性鞋套</t>
  </si>
  <si>
    <t>蓝色</t>
  </si>
  <si>
    <t>双</t>
  </si>
  <si>
    <t>纱手套</t>
  </si>
  <si>
    <t>切割片</t>
  </si>
  <si>
    <t>缝纫机油</t>
  </si>
  <si>
    <t>瓶</t>
  </si>
  <si>
    <t>二</t>
  </si>
  <si>
    <t>熔喷成品</t>
  </si>
  <si>
    <t>W分切熔喷布（25g*175mm）</t>
  </si>
  <si>
    <t>Z高效分切熔喷布25g*175mm</t>
  </si>
  <si>
    <t>Z高效分切熔喷布25g*260mm</t>
  </si>
  <si>
    <t>25g*260mm</t>
  </si>
  <si>
    <t>Z高效分切熔喷布25g*130mm</t>
  </si>
  <si>
    <t>25g*130mm</t>
  </si>
  <si>
    <t>Z高效分切熔喷布25g*160mm</t>
  </si>
  <si>
    <t>25g*160mm</t>
  </si>
  <si>
    <t>三</t>
  </si>
  <si>
    <t>四</t>
  </si>
  <si>
    <t>五</t>
  </si>
  <si>
    <t>六</t>
  </si>
  <si>
    <t>七</t>
  </si>
  <si>
    <t>与库存账差额</t>
  </si>
  <si>
    <t>成品切刀模具总成</t>
  </si>
  <si>
    <t>恒温水浴锅</t>
  </si>
  <si>
    <t>褔来轮伸缩线（手动）</t>
  </si>
  <si>
    <t>离心机</t>
  </si>
  <si>
    <t>表面抗温性测试仪</t>
  </si>
  <si>
    <t>恒温恒湿箱</t>
  </si>
  <si>
    <t>电热鼓风干燥箱</t>
  </si>
  <si>
    <t>水质在线监测仪</t>
  </si>
  <si>
    <t>生化培养箱</t>
  </si>
  <si>
    <t>LRH-150</t>
  </si>
  <si>
    <t>SPX-70B</t>
  </si>
  <si>
    <t>显微镜</t>
  </si>
  <si>
    <t>菌落计数器</t>
  </si>
  <si>
    <t>II级生物安全柜</t>
  </si>
  <si>
    <t>超净工作台</t>
  </si>
  <si>
    <t>立式高压蒸汽灭菌器</t>
  </si>
  <si>
    <t>产权证</t>
  </si>
  <si>
    <t>尘埃粒子能耗测定仪</t>
  </si>
  <si>
    <t>HH-S6</t>
  </si>
  <si>
    <t>固定资产-电子及办公设备评估明细表</t>
  </si>
  <si>
    <t>固定资产-运输设备评估明细表</t>
  </si>
  <si>
    <t>存货评估明细表</t>
  </si>
  <si>
    <t>威立方30HP变频螺杆式空压机</t>
  </si>
  <si>
    <t>罗威30HP干燥机</t>
  </si>
  <si>
    <t>1立方储气罐</t>
  </si>
  <si>
    <t>060型精密过滤器</t>
  </si>
  <si>
    <t>枕式包装机</t>
  </si>
  <si>
    <t>RO-3000-SP反渗透纯水机</t>
  </si>
  <si>
    <t>套</t>
  </si>
  <si>
    <t>条</t>
  </si>
  <si>
    <t>小型熔喷pp过滤生产线</t>
  </si>
  <si>
    <t>全自动缠绕机</t>
  </si>
  <si>
    <t>恒流高压直流电源</t>
  </si>
  <si>
    <t>含网帘输送带、挤出机</t>
  </si>
  <si>
    <t>封口机</t>
  </si>
  <si>
    <t>DBF-900型</t>
  </si>
  <si>
    <t>SF-400型</t>
  </si>
  <si>
    <t>液压提升机</t>
  </si>
  <si>
    <t>耳带机</t>
  </si>
  <si>
    <t>真空煅烧炉</t>
  </si>
  <si>
    <t>OMT-DSL-2400</t>
  </si>
  <si>
    <t>超声波清洗机</t>
  </si>
  <si>
    <t>小鼓风机</t>
  </si>
  <si>
    <t>盘力吸尘器</t>
  </si>
  <si>
    <t>小吊机</t>
  </si>
  <si>
    <t>LG7E2</t>
  </si>
  <si>
    <t>20副面板 20副外机</t>
  </si>
  <si>
    <t>工业电风扇</t>
  </si>
  <si>
    <t>小叉车</t>
  </si>
  <si>
    <t>辆</t>
  </si>
  <si>
    <t>手推车</t>
  </si>
  <si>
    <t>澜渠</t>
  </si>
  <si>
    <r>
      <rPr>
        <sz val="10"/>
        <rFont val="宋体"/>
        <family val="0"/>
      </rPr>
      <t>澜渠口罩机生产线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一拖二）</t>
    </r>
  </si>
  <si>
    <r>
      <rPr>
        <b/>
        <sz val="10"/>
        <rFont val="宋体"/>
        <family val="0"/>
      </rPr>
      <t>规格型号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</si>
  <si>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</si>
  <si>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</si>
  <si>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</si>
  <si>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</si>
  <si>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</si>
  <si>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sz val="10"/>
        <rFont val="宋体"/>
        <family val="0"/>
      </rPr>
      <t>台</t>
    </r>
  </si>
  <si>
    <r>
      <rPr>
        <b/>
        <sz val="10"/>
        <rFont val="宋体"/>
        <family val="0"/>
      </rPr>
      <t>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计</t>
    </r>
  </si>
  <si>
    <t xml:space="preserve">金额单位：人民币元   </t>
  </si>
  <si>
    <t>二厂空调</t>
  </si>
  <si>
    <t>杭州电动小金刚</t>
  </si>
  <si>
    <t>套</t>
  </si>
  <si>
    <t>打包机</t>
  </si>
  <si>
    <r>
      <rPr>
        <sz val="10"/>
        <rFont val="宋体"/>
        <family val="0"/>
      </rPr>
      <t>电动皮带运输机（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米）</t>
    </r>
  </si>
  <si>
    <r>
      <rPr>
        <sz val="10"/>
        <rFont val="宋体"/>
        <family val="0"/>
      </rPr>
      <t>电动皮带运输机（</t>
    </r>
    <r>
      <rPr>
        <sz val="10"/>
        <rFont val="Times New Roman"/>
        <family val="1"/>
      </rPr>
      <t>1.1</t>
    </r>
    <r>
      <rPr>
        <sz val="10"/>
        <rFont val="宋体"/>
        <family val="0"/>
      </rPr>
      <t>米）</t>
    </r>
  </si>
  <si>
    <t>美菱冰箱</t>
  </si>
  <si>
    <t>佳秀密码箱</t>
  </si>
  <si>
    <r>
      <rPr>
        <sz val="10"/>
        <rFont val="宋体"/>
        <family val="0"/>
      </rPr>
      <t>强力钻床（</t>
    </r>
    <r>
      <rPr>
        <sz val="10"/>
        <rFont val="Times New Roman"/>
        <family val="1"/>
      </rPr>
      <t>Z4125A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</si>
  <si>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切割机（</t>
    </r>
    <r>
      <rPr>
        <sz val="10"/>
        <rFont val="Times New Roman"/>
        <family val="1"/>
      </rPr>
      <t xml:space="preserve">J3G3 400 </t>
    </r>
    <r>
      <rPr>
        <sz val="10"/>
        <rFont val="宋体"/>
        <family val="0"/>
      </rPr>
      <t>型）</t>
    </r>
  </si>
  <si>
    <t>通风机</t>
  </si>
  <si>
    <r>
      <rPr>
        <sz val="10"/>
        <rFont val="宋体"/>
        <family val="0"/>
      </rPr>
      <t>漩涡气泵（</t>
    </r>
    <r>
      <rPr>
        <sz val="10"/>
        <rFont val="Times New Roman"/>
        <family val="1"/>
      </rPr>
      <t>HG-4000</t>
    </r>
    <r>
      <rPr>
        <sz val="10"/>
        <rFont val="宋体"/>
        <family val="0"/>
      </rPr>
      <t>）</t>
    </r>
  </si>
  <si>
    <t>给料机</t>
  </si>
  <si>
    <r>
      <rPr>
        <sz val="10"/>
        <rFont val="宋体"/>
        <family val="0"/>
      </rPr>
      <t>砂轮机（</t>
    </r>
    <r>
      <rPr>
        <sz val="10"/>
        <rFont val="Times New Roman"/>
        <family val="1"/>
      </rPr>
      <t>M3225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</si>
  <si>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变压器（</t>
    </r>
    <r>
      <rPr>
        <sz val="10"/>
        <rFont val="Times New Roman"/>
        <family val="1"/>
      </rPr>
      <t>SG-20KVA</t>
    </r>
    <r>
      <rPr>
        <sz val="10"/>
        <rFont val="宋体"/>
        <family val="0"/>
      </rPr>
      <t>）</t>
    </r>
  </si>
  <si>
    <t>评估价格</t>
  </si>
  <si>
    <t>序号</t>
  </si>
  <si>
    <t>单位</t>
  </si>
  <si>
    <t>数量</t>
  </si>
  <si>
    <r>
      <t xml:space="preserve">拍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卖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清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单</t>
    </r>
  </si>
  <si>
    <t>（长信安昌公司设备）</t>
  </si>
  <si>
    <t>注：清单仅供参考，标的状况以现状为准。</t>
  </si>
  <si>
    <t>封口机</t>
  </si>
  <si>
    <t>LF1080</t>
  </si>
  <si>
    <t>台</t>
  </si>
  <si>
    <t>套</t>
  </si>
  <si>
    <r>
      <t>台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</si>
</sst>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_ &quot;?&quot;* #,##0.00_ ;_ &quot;?&quot;* \-#,##0.00_ ;_ &quot;?&quot;* &quot;-&quot;&quot;?&quot;&quot;?&quot;_ ;_ @_ "/>
    <numFmt numFmtId="183" formatCode="_ * #,##0.00_ ;_ * \-#,##0.00_ ;_ * &quot;-&quot;&quot;?&quot;&quot;?&quot;_ ;_ @_ "/>
    <numFmt numFmtId="184" formatCode="_ &quot;¥&quot;* #,##0.00_ ;_ &quot;¥&quot;* \-#,##0.00_ ;_ &quot;¥&quot;* &quot;-&quot;&quot;?&quot;&quot;?&quot;_ ;_ @_ "/>
    <numFmt numFmtId="185" formatCode="_-* #,##0_-;\-* #,##0_-;_-* &quot;-&quot;_-;_-@_-"/>
    <numFmt numFmtId="186" formatCode="_-* #,##0.00_-;\-* #,##0.00_-;_-* &quot;-&quot;&quot;?&quot;&quot;?&quot;_-;_-@_-"/>
    <numFmt numFmtId="187" formatCode="0.00_ "/>
    <numFmt numFmtId="188" formatCode="_ * #,##0.00_ ;_ * \-#,##0.00_ ;_ * &quot;-&quot;_ ;_ @_ "/>
    <numFmt numFmtId="189" formatCode="0_);[Red]\(0\)"/>
    <numFmt numFmtId="190" formatCode="_(&quot;$&quot;* #,##0.0_);_(&quot;$&quot;* \(#,##0.0\);_(&quot;$&quot;* &quot;-&quot;&quot;?&quot;&quot;?&quot;_);_(@_)"/>
    <numFmt numFmtId="191" formatCode="_(&quot;$&quot;* #,##0_);_(&quot;$&quot;* \(#,##0\);_(&quot;$&quot;* &quot;-&quot;&quot;?&quot;&quot;?&quot;_);_(@_)"/>
    <numFmt numFmtId="192" formatCode="mm/dd/yy_)"/>
    <numFmt numFmtId="193" formatCode="mmm\ dd\,\ yy"/>
    <numFmt numFmtId="194" formatCode="#,##0;\-#,##0;&quot;-&quot;"/>
    <numFmt numFmtId="195" formatCode="&quot;$&quot;#,##0;\-&quot;$&quot;#,##0"/>
    <numFmt numFmtId="196" formatCode="#,##0;\(#,##0\)"/>
    <numFmt numFmtId="197" formatCode="\$#,##0\ ;\(\$#,##0\)"/>
    <numFmt numFmtId="198" formatCode="\$#,##0.00;\(\$#,##0.00\)"/>
    <numFmt numFmtId="199" formatCode="\$#,##0;\(\$#,##0\)"/>
    <numFmt numFmtId="200" formatCode="#,##0.0_);\(#,##0.0\)"/>
    <numFmt numFmtId="201" formatCode="_-&quot;$&quot;\ * #,##0_-;_-&quot;$&quot;\ * #,##0\-;_-&quot;$&quot;\ * &quot;-&quot;_-;_-@_-"/>
    <numFmt numFmtId="202" formatCode="&quot;$&quot;#,##0_);[Red]\(&quot;$&quot;#,##0\)"/>
    <numFmt numFmtId="203" formatCode="&quot;$&quot;#,##0.00_);[Red]\(&quot;$&quot;#,##0.00\)"/>
    <numFmt numFmtId="204" formatCode="&quot;$&quot;\ #,##0.00_-;[Red]&quot;$&quot;\ #,##0.00\-"/>
    <numFmt numFmtId="205" formatCode="_(&quot;$&quot;* #,##0.00_);_(&quot;$&quot;* \(#,##0.00\);_(&quot;$&quot;* &quot;-&quot;&quot;?&quot;&quot;?&quot;_);_(@_)"/>
    <numFmt numFmtId="206" formatCode="_(&quot;$&quot;* #,##0_);_(&quot;$&quot;* \(#,##0\);_(&quot;$&quot;* &quot;-&quot;_);_(@_)"/>
    <numFmt numFmtId="207" formatCode="yy\.mm\.dd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\&quot;#,##0.00;[Red]&quot;\&quot;\-#,##0.00"/>
    <numFmt numFmtId="211" formatCode="&quot;\&quot;#,##0;[Red]&quot;\&quot;\-#,##0"/>
    <numFmt numFmtId="212" formatCode="_ * #,##0.0_ ;_ * \-#,##0.0_ ;_ * &quot;-&quot;&quot;?&quot;_ ;_ @_ "/>
    <numFmt numFmtId="213" formatCode="0.0_);[Red]\(0.0\)"/>
    <numFmt numFmtId="214" formatCode="0.0%"/>
    <numFmt numFmtId="215" formatCode="_ * #,##0.000_ ;_ * \-#,##0.000_ ;_ * &quot;-&quot;&quot;?&quot;&quot;?&quot;_ ;_ @_ "/>
    <numFmt numFmtId="216" formatCode="_ * #,##0.0000_ ;_ * \-#,##0.0000_ ;_ * &quot;-&quot;&quot;?&quot;&quot;?&quot;_ ;_ @_ "/>
    <numFmt numFmtId="217" formatCode="_ * #,##0.00000_ ;_ * \-#,##0.00000_ ;_ * &quot;-&quot;&quot;?&quot;&quot;?&quot;_ ;_ @_ "/>
    <numFmt numFmtId="218" formatCode="_ * #,##0.000000_ ;_ * \-#,##0.000000_ ;_ * &quot;-&quot;&quot;?&quot;&quot;?&quot;_ ;_ @_ 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-F800]dddd\,\ mmmm\ dd\,\ yyyy"/>
    <numFmt numFmtId="224" formatCode="yyyy&quot;年&quot;m&quot;月&quot;;@"/>
    <numFmt numFmtId="225" formatCode="0.000_ "/>
    <numFmt numFmtId="226" formatCode="#,##0_ "/>
    <numFmt numFmtId="227" formatCode="#,##0.00_ "/>
    <numFmt numFmtId="228" formatCode="_ * #,##0.000_ ;_ * \-#,##0.000_ ;_ * &quot;-&quot;&quot;?&quot;&quot;?&quot;&quot;?&quot;_ ;_ @_ "/>
    <numFmt numFmtId="229" formatCode="yyyy&quot;年&quot;m&quot;月&quot;d&quot;日&quot;;@"/>
    <numFmt numFmtId="230" formatCode="_ * #,##0.000_ ;_ * \-#,##0.000_ ;_ * &quot;-&quot;_ ;_ @_ "/>
    <numFmt numFmtId="231" formatCode="_ * #,##0.0000_ ;_ * \-#,##0.0000_ ;_ * &quot;-&quot;_ ;_ @_ "/>
    <numFmt numFmtId="232" formatCode="_ * #,##0.00000_ ;_ * \-#,##0.00000_ ;_ * &quot;-&quot;_ ;_ @_ "/>
    <numFmt numFmtId="233" formatCode="[$-804]dddd\,\ yyyy&quot;年&quot;m&quot;月&quot;d&quot;日&quot;"/>
    <numFmt numFmtId="234" formatCode="0.00_);[Red]\(0.00\)"/>
    <numFmt numFmtId="235" formatCode="0.000_);[Red]\(0.000\)"/>
  </numFmts>
  <fonts count="75">
    <font>
      <sz val="11"/>
      <color indexed="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0"/>
      <name val="Arial"/>
      <family val="2"/>
    </font>
    <font>
      <sz val="10"/>
      <name val="Helv"/>
      <family val="2"/>
    </font>
    <font>
      <sz val="12"/>
      <name val="¹UAAA¼"/>
      <family val="3"/>
    </font>
    <font>
      <sz val="8"/>
      <name val="Times New Roman"/>
      <family val="1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9"/>
      <name val="楷体_GB2312"/>
      <family val="3"/>
    </font>
    <font>
      <u val="single"/>
      <sz val="9"/>
      <color indexed="12"/>
      <name val="宋体"/>
      <family val="0"/>
    </font>
    <font>
      <b/>
      <sz val="9"/>
      <name val="Arial"/>
      <family val="2"/>
    </font>
    <font>
      <u val="single"/>
      <sz val="9"/>
      <color indexed="36"/>
      <name val="宋体"/>
      <family val="0"/>
    </font>
    <font>
      <sz val="14"/>
      <name val="뼻뮝"/>
      <family val="3"/>
    </font>
    <font>
      <sz val="12"/>
      <name val="뼻뮝"/>
      <family val="3"/>
    </font>
    <font>
      <sz val="10"/>
      <name val="굴림체"/>
      <family val="3"/>
    </font>
    <font>
      <sz val="10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sz val="10"/>
      <color indexed="8"/>
      <name val="宋体"/>
      <family val="0"/>
    </font>
    <font>
      <sz val="12"/>
      <name val="仿宋_GB2312"/>
      <family val="3"/>
    </font>
    <font>
      <sz val="9"/>
      <name val="Tahoma"/>
      <family val="2"/>
    </font>
    <font>
      <b/>
      <sz val="9"/>
      <name val="宋体"/>
      <family val="0"/>
    </font>
    <font>
      <b/>
      <sz val="9"/>
      <name val="Times New Roman"/>
      <family val="1"/>
    </font>
    <font>
      <b/>
      <sz val="10"/>
      <color indexed="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1"/>
      <color indexed="10"/>
      <name val="Times New Roman"/>
      <family val="1"/>
    </font>
    <font>
      <sz val="1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>
      <alignment/>
      <protection locked="0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horizontal="center" wrapText="1"/>
      <protection locked="0"/>
    </xf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194" fontId="8" fillId="0" borderId="0" applyFill="0" applyBorder="0" applyAlignment="0">
      <protection/>
    </xf>
    <xf numFmtId="0" fontId="29" fillId="0" borderId="1">
      <alignment horizontal="center"/>
      <protection/>
    </xf>
    <xf numFmtId="185" fontId="11" fillId="0" borderId="0" applyFont="0" applyFill="0" applyBorder="0" applyAlignment="0" applyProtection="0"/>
    <xf numFmtId="196" fontId="4" fillId="0" borderId="0">
      <alignment/>
      <protection/>
    </xf>
    <xf numFmtId="186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7" fontId="11" fillId="0" borderId="0" applyFont="0" applyFill="0" applyBorder="0" applyAlignment="0" applyProtection="0"/>
    <xf numFmtId="198" fontId="4" fillId="0" borderId="0">
      <alignment/>
      <protection/>
    </xf>
    <xf numFmtId="15" fontId="30" fillId="0" borderId="0">
      <alignment/>
      <protection/>
    </xf>
    <xf numFmtId="199" fontId="4" fillId="0" borderId="0">
      <alignment/>
      <protection/>
    </xf>
    <xf numFmtId="2" fontId="11" fillId="0" borderId="0" applyFont="0" applyFill="0" applyBorder="0" applyAlignment="0" applyProtection="0"/>
    <xf numFmtId="38" fontId="9" fillId="16" borderId="0" applyNumberFormat="0" applyBorder="0" applyAlignment="0" applyProtection="0"/>
    <xf numFmtId="0" fontId="10" fillId="0" borderId="2" applyNumberFormat="0" applyAlignment="0" applyProtection="0"/>
    <xf numFmtId="0" fontId="10" fillId="0" borderId="3">
      <alignment horizontal="left" vertical="center"/>
      <protection/>
    </xf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0" fontId="9" fillId="17" borderId="4" applyNumberFormat="0" applyBorder="0" applyAlignment="0" applyProtection="0"/>
    <xf numFmtId="200" fontId="39" fillId="18" borderId="0">
      <alignment/>
      <protection/>
    </xf>
    <xf numFmtId="200" fontId="40" fillId="19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30" fillId="0" borderId="0" applyFont="0" applyFill="0" applyBorder="0" applyAlignment="0" applyProtection="0"/>
    <xf numFmtId="204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0" fontId="4" fillId="0" borderId="0">
      <alignment/>
      <protection/>
    </xf>
    <xf numFmtId="37" fontId="31" fillId="0" borderId="0">
      <alignment/>
      <protection/>
    </xf>
    <xf numFmtId="39" fontId="1" fillId="0" borderId="0">
      <alignment/>
      <protection/>
    </xf>
    <xf numFmtId="0" fontId="30" fillId="0" borderId="0">
      <alignment/>
      <protection/>
    </xf>
    <xf numFmtId="14" fontId="37" fillId="0" borderId="0">
      <alignment horizontal="center" wrapText="1"/>
      <protection locked="0"/>
    </xf>
    <xf numFmtId="1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13" fontId="11" fillId="0" borderId="0" applyFont="0" applyFill="0" applyProtection="0">
      <alignment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41" fillId="0" borderId="5">
      <alignment horizontal="center"/>
      <protection/>
    </xf>
    <xf numFmtId="3" fontId="30" fillId="0" borderId="0" applyFont="0" applyFill="0" applyBorder="0" applyAlignment="0" applyProtection="0"/>
    <xf numFmtId="0" fontId="30" fillId="20" borderId="0" applyNumberFormat="0" applyFont="0" applyBorder="0" applyAlignment="0" applyProtection="0"/>
    <xf numFmtId="0" fontId="42" fillId="21" borderId="6">
      <alignment/>
      <protection locked="0"/>
    </xf>
    <xf numFmtId="0" fontId="43" fillId="0" borderId="0">
      <alignment/>
      <protection/>
    </xf>
    <xf numFmtId="0" fontId="32" fillId="0" borderId="4">
      <alignment horizontal="center"/>
      <protection/>
    </xf>
    <xf numFmtId="0" fontId="32" fillId="0" borderId="0">
      <alignment horizontal="center" vertical="center"/>
      <protection/>
    </xf>
    <xf numFmtId="0" fontId="33" fillId="22" borderId="0" applyNumberFormat="0" applyFill="0">
      <alignment horizontal="left" vertical="center"/>
      <protection/>
    </xf>
    <xf numFmtId="0" fontId="42" fillId="21" borderId="6">
      <alignment/>
      <protection locked="0"/>
    </xf>
    <xf numFmtId="0" fontId="42" fillId="21" borderId="6">
      <alignment/>
      <protection locked="0"/>
    </xf>
    <xf numFmtId="0" fontId="11" fillId="0" borderId="7" applyNumberFormat="0" applyFon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05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1" fillId="0" borderId="8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8" applyNumberFormat="0" applyFill="0" applyProtection="0">
      <alignment horizontal="center"/>
    </xf>
    <xf numFmtId="0" fontId="5" fillId="0" borderId="12" applyNumberFormat="0" applyFill="0" applyProtection="0">
      <alignment horizont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4" applyNumberFormat="0" applyAlignment="0" applyProtection="0"/>
    <xf numFmtId="0" fontId="19" fillId="16" borderId="14" applyNumberFormat="0" applyAlignment="0" applyProtection="0"/>
    <xf numFmtId="0" fontId="20" fillId="23" borderId="15" applyNumberFormat="0" applyAlignment="0" applyProtection="0"/>
    <xf numFmtId="0" fontId="20" fillId="23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2" applyNumberFormat="0" applyFill="0" applyProtection="0">
      <alignment horizontal="left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91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49" fillId="0" borderId="0" applyFont="0" applyFill="0" applyBorder="0" applyAlignment="0" applyProtection="0"/>
    <xf numFmtId="190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45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9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>
      <alignment/>
      <protection/>
    </xf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207" fontId="11" fillId="0" borderId="12" applyFill="0" applyProtection="0">
      <alignment horizontal="right"/>
    </xf>
    <xf numFmtId="0" fontId="11" fillId="0" borderId="8" applyNumberFormat="0" applyFill="0" applyProtection="0">
      <alignment horizontal="left"/>
    </xf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7" fillId="16" borderId="17" applyNumberFormat="0" applyAlignment="0" applyProtection="0"/>
    <xf numFmtId="0" fontId="27" fillId="16" borderId="17" applyNumberFormat="0" applyAlignment="0" applyProtection="0"/>
    <xf numFmtId="0" fontId="28" fillId="7" borderId="14" applyNumberFormat="0" applyAlignment="0" applyProtection="0"/>
    <xf numFmtId="0" fontId="28" fillId="7" borderId="14" applyNumberFormat="0" applyAlignment="0" applyProtection="0"/>
    <xf numFmtId="1" fontId="11" fillId="0" borderId="12" applyFill="0" applyProtection="0">
      <alignment horizontal="center"/>
    </xf>
    <xf numFmtId="0" fontId="11" fillId="0" borderId="0">
      <alignment/>
      <protection/>
    </xf>
    <xf numFmtId="0" fontId="67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0" fillId="0" borderId="0">
      <alignment/>
      <protection/>
    </xf>
    <xf numFmtId="18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29" borderId="18" applyNumberFormat="0" applyFont="0" applyAlignment="0" applyProtection="0"/>
    <xf numFmtId="0" fontId="1" fillId="29" borderId="18" applyNumberFormat="0" applyFont="0" applyAlignment="0" applyProtection="0"/>
    <xf numFmtId="186" fontId="11" fillId="0" borderId="4" applyNumberFormat="0">
      <alignment/>
      <protection/>
    </xf>
    <xf numFmtId="0" fontId="50" fillId="0" borderId="0">
      <alignment/>
      <protection/>
    </xf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210" fontId="24" fillId="0" borderId="0" applyFont="0" applyFill="0" applyBorder="0" applyAlignment="0" applyProtection="0"/>
    <xf numFmtId="211" fontId="24" fillId="0" borderId="0" applyFont="0" applyFill="0" applyBorder="0" applyAlignment="0" applyProtection="0"/>
    <xf numFmtId="0" fontId="51" fillId="0" borderId="0">
      <alignment/>
      <protection/>
    </xf>
  </cellStyleXfs>
  <cellXfs count="196">
    <xf numFmtId="0" fontId="0" fillId="0" borderId="0" xfId="0" applyAlignment="1">
      <alignment vertical="center"/>
    </xf>
    <xf numFmtId="183" fontId="2" fillId="0" borderId="0" xfId="293" applyFont="1" applyFill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4" fillId="0" borderId="4" xfId="235" applyNumberFormat="1" applyFont="1" applyFill="1" applyBorder="1" applyAlignment="1">
      <alignment horizontal="center" vertical="center" shrinkToFit="1"/>
      <protection/>
    </xf>
    <xf numFmtId="0" fontId="4" fillId="0" borderId="4" xfId="235" applyFont="1" applyFill="1" applyBorder="1" applyAlignment="1">
      <alignment horizontal="left" vertical="center" shrinkToFit="1"/>
      <protection/>
    </xf>
    <xf numFmtId="188" fontId="4" fillId="0" borderId="4" xfId="343" applyNumberFormat="1" applyFont="1" applyFill="1" applyBorder="1" applyAlignment="1">
      <alignment horizontal="center" vertical="center" shrinkToFit="1"/>
    </xf>
    <xf numFmtId="49" fontId="4" fillId="0" borderId="4" xfId="235" applyNumberFormat="1" applyFont="1" applyFill="1" applyBorder="1" applyAlignment="1">
      <alignment horizontal="center" vertical="center" shrinkToFit="1"/>
      <protection/>
    </xf>
    <xf numFmtId="183" fontId="4" fillId="0" borderId="4" xfId="300" applyFont="1" applyFill="1" applyBorder="1" applyAlignment="1">
      <alignment horizontal="center" vertical="center" shrinkToFit="1"/>
    </xf>
    <xf numFmtId="9" fontId="4" fillId="0" borderId="4" xfId="300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55" fillId="0" borderId="4" xfId="235" applyNumberFormat="1" applyFont="1" applyFill="1" applyBorder="1" applyAlignment="1">
      <alignment horizontal="center" vertical="center" shrinkToFit="1"/>
      <protection/>
    </xf>
    <xf numFmtId="0" fontId="55" fillId="0" borderId="4" xfId="235" applyFont="1" applyFill="1" applyBorder="1" applyAlignment="1">
      <alignment horizontal="center" vertical="center" shrinkToFit="1"/>
      <protection/>
    </xf>
    <xf numFmtId="49" fontId="55" fillId="0" borderId="4" xfId="235" applyNumberFormat="1" applyFont="1" applyFill="1" applyBorder="1" applyAlignment="1">
      <alignment horizontal="center" vertical="center" shrinkToFit="1"/>
      <protection/>
    </xf>
    <xf numFmtId="188" fontId="55" fillId="0" borderId="4" xfId="343" applyNumberFormat="1" applyFont="1" applyFill="1" applyBorder="1" applyAlignment="1">
      <alignment horizontal="center" vertical="center" shrinkToFit="1"/>
    </xf>
    <xf numFmtId="189" fontId="4" fillId="0" borderId="4" xfId="0" applyNumberFormat="1" applyFont="1" applyFill="1" applyBorder="1" applyAlignment="1">
      <alignment horizontal="center" vertical="center" shrinkToFit="1"/>
    </xf>
    <xf numFmtId="183" fontId="55" fillId="0" borderId="4" xfId="338" applyFont="1" applyFill="1" applyBorder="1" applyAlignment="1">
      <alignment vertical="center" shrinkToFit="1"/>
    </xf>
    <xf numFmtId="0" fontId="55" fillId="0" borderId="4" xfId="0" applyFont="1" applyFill="1" applyBorder="1" applyAlignment="1">
      <alignment vertical="center" shrinkToFit="1"/>
    </xf>
    <xf numFmtId="189" fontId="55" fillId="0" borderId="4" xfId="0" applyNumberFormat="1" applyFont="1" applyFill="1" applyBorder="1" applyAlignment="1">
      <alignment horizontal="center" vertical="center" shrinkToFit="1"/>
    </xf>
    <xf numFmtId="0" fontId="55" fillId="0" borderId="4" xfId="0" applyFont="1" applyFill="1" applyBorder="1" applyAlignment="1">
      <alignment horizontal="left" vertical="center" shrinkToFit="1"/>
    </xf>
    <xf numFmtId="0" fontId="57" fillId="0" borderId="0" xfId="0" applyFont="1" applyFill="1" applyAlignment="1">
      <alignment vertical="center" shrinkToFit="1"/>
    </xf>
    <xf numFmtId="49" fontId="57" fillId="0" borderId="0" xfId="0" applyNumberFormat="1" applyFont="1" applyFill="1" applyAlignment="1">
      <alignment vertical="center" shrinkToFit="1"/>
    </xf>
    <xf numFmtId="0" fontId="4" fillId="0" borderId="0" xfId="235" applyFont="1" applyFill="1" applyBorder="1" applyAlignment="1">
      <alignment horizontal="center" vertical="center"/>
      <protection/>
    </xf>
    <xf numFmtId="0" fontId="4" fillId="0" borderId="0" xfId="235" applyFont="1" applyFill="1" applyBorder="1" applyAlignment="1">
      <alignment vertical="center"/>
      <protection/>
    </xf>
    <xf numFmtId="0" fontId="4" fillId="0" borderId="0" xfId="155" applyFont="1" applyFill="1" applyBorder="1" applyAlignment="1">
      <alignment vertical="center"/>
      <protection/>
    </xf>
    <xf numFmtId="49" fontId="4" fillId="0" borderId="0" xfId="235" applyNumberFormat="1" applyFont="1" applyFill="1" applyBorder="1" applyAlignment="1">
      <alignment vertical="center"/>
      <protection/>
    </xf>
    <xf numFmtId="0" fontId="4" fillId="0" borderId="0" xfId="235" applyFont="1" applyFill="1" applyAlignment="1">
      <alignment horizontal="left" vertical="center"/>
      <protection/>
    </xf>
    <xf numFmtId="0" fontId="4" fillId="0" borderId="0" xfId="235" applyFont="1" applyFill="1" applyAlignment="1">
      <alignment vertical="center"/>
      <protection/>
    </xf>
    <xf numFmtId="0" fontId="4" fillId="0" borderId="0" xfId="235" applyFont="1" applyFill="1" applyAlignment="1">
      <alignment horizontal="right" vertical="center"/>
      <protection/>
    </xf>
    <xf numFmtId="0" fontId="55" fillId="0" borderId="4" xfId="235" applyFont="1" applyFill="1" applyBorder="1" applyAlignment="1">
      <alignment vertical="center" shrinkToFit="1"/>
      <protection/>
    </xf>
    <xf numFmtId="0" fontId="4" fillId="0" borderId="19" xfId="235" applyFont="1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224" fontId="4" fillId="0" borderId="4" xfId="235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vertical="center" shrinkToFit="1"/>
    </xf>
    <xf numFmtId="49" fontId="4" fillId="0" borderId="0" xfId="235" applyNumberFormat="1" applyFont="1" applyFill="1" applyBorder="1" applyAlignment="1">
      <alignment horizontal="center" vertical="center"/>
      <protection/>
    </xf>
    <xf numFmtId="49" fontId="4" fillId="0" borderId="19" xfId="235" applyNumberFormat="1" applyFont="1" applyFill="1" applyBorder="1" applyAlignment="1">
      <alignment horizontal="center" vertical="center"/>
      <protection/>
    </xf>
    <xf numFmtId="49" fontId="57" fillId="0" borderId="0" xfId="0" applyNumberFormat="1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/>
    </xf>
    <xf numFmtId="0" fontId="52" fillId="0" borderId="4" xfId="235" applyFont="1" applyFill="1" applyBorder="1" applyAlignment="1">
      <alignment horizontal="left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52" fillId="0" borderId="4" xfId="0" applyFont="1" applyFill="1" applyBorder="1" applyAlignment="1">
      <alignment horizontal="center" vertical="center" shrinkToFit="1"/>
    </xf>
    <xf numFmtId="183" fontId="2" fillId="0" borderId="0" xfId="293" applyFont="1" applyFill="1" applyAlignment="1">
      <alignment horizontal="center" vertical="center" shrinkToFit="1"/>
    </xf>
    <xf numFmtId="183" fontId="4" fillId="0" borderId="4" xfId="293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left" vertical="center"/>
    </xf>
    <xf numFmtId="0" fontId="68" fillId="0" borderId="0" xfId="0" applyNumberFormat="1" applyFont="1" applyAlignment="1">
      <alignment vertical="center"/>
    </xf>
    <xf numFmtId="0" fontId="68" fillId="0" borderId="0" xfId="0" applyNumberFormat="1" applyFont="1" applyAlignment="1">
      <alignment horizontal="center" vertical="center"/>
    </xf>
    <xf numFmtId="0" fontId="52" fillId="0" borderId="4" xfId="0" applyFont="1" applyFill="1" applyBorder="1" applyAlignment="1">
      <alignment horizontal="left" vertical="center" shrinkToFit="1"/>
    </xf>
    <xf numFmtId="0" fontId="4" fillId="0" borderId="4" xfId="293" applyNumberFormat="1" applyFont="1" applyFill="1" applyBorder="1" applyAlignment="1">
      <alignment horizontal="left" vertical="center" shrinkToFit="1"/>
    </xf>
    <xf numFmtId="183" fontId="55" fillId="17" borderId="4" xfId="338" applyFont="1" applyFill="1" applyBorder="1" applyAlignment="1">
      <alignment horizontal="left" vertical="center" shrinkToFit="1"/>
    </xf>
    <xf numFmtId="224" fontId="68" fillId="0" borderId="4" xfId="0" applyNumberFormat="1" applyFont="1" applyFill="1" applyBorder="1" applyAlignment="1">
      <alignment horizontal="left" vertical="center" shrinkToFit="1"/>
    </xf>
    <xf numFmtId="0" fontId="4" fillId="0" borderId="4" xfId="293" applyNumberFormat="1" applyFont="1" applyFill="1" applyBorder="1" applyAlignment="1">
      <alignment horizontal="center" vertical="center" shrinkToFit="1"/>
    </xf>
    <xf numFmtId="0" fontId="4" fillId="0" borderId="0" xfId="235" applyNumberFormat="1" applyFont="1" applyFill="1" applyBorder="1" applyAlignment="1">
      <alignment vertical="center"/>
      <protection/>
    </xf>
    <xf numFmtId="0" fontId="57" fillId="0" borderId="0" xfId="0" applyNumberFormat="1" applyFont="1" applyFill="1" applyAlignment="1">
      <alignment vertical="center" shrinkToFit="1"/>
    </xf>
    <xf numFmtId="0" fontId="2" fillId="0" borderId="0" xfId="0" applyNumberFormat="1" applyFont="1" applyFill="1" applyAlignment="1">
      <alignment vertical="center"/>
    </xf>
    <xf numFmtId="0" fontId="55" fillId="17" borderId="4" xfId="0" applyFont="1" applyFill="1" applyBorder="1" applyAlignment="1">
      <alignment horizontal="center" vertical="center" wrapText="1"/>
    </xf>
    <xf numFmtId="0" fontId="62" fillId="17" borderId="4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vertical="center"/>
    </xf>
    <xf numFmtId="183" fontId="37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left" vertical="center" wrapText="1" shrinkToFit="1"/>
    </xf>
    <xf numFmtId="0" fontId="4" fillId="0" borderId="4" xfId="300" applyNumberFormat="1" applyFont="1" applyFill="1" applyBorder="1" applyAlignment="1">
      <alignment horizontal="center" vertical="center" shrinkToFit="1"/>
    </xf>
    <xf numFmtId="0" fontId="52" fillId="0" borderId="4" xfId="293" applyNumberFormat="1" applyFont="1" applyFill="1" applyBorder="1" applyAlignment="1">
      <alignment horizontal="center" vertical="center" shrinkToFit="1"/>
    </xf>
    <xf numFmtId="0" fontId="4" fillId="0" borderId="4" xfId="343" applyNumberFormat="1" applyFont="1" applyFill="1" applyBorder="1" applyAlignment="1">
      <alignment horizontal="left" vertical="center" shrinkToFit="1"/>
    </xf>
    <xf numFmtId="0" fontId="55" fillId="0" borderId="4" xfId="338" applyNumberFormat="1" applyFont="1" applyFill="1" applyBorder="1" applyAlignment="1">
      <alignment horizontal="center" vertical="center" shrinkToFit="1"/>
    </xf>
    <xf numFmtId="0" fontId="52" fillId="0" borderId="0" xfId="235" applyFont="1" applyFill="1" applyBorder="1" applyAlignment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9" fontId="4" fillId="0" borderId="4" xfId="135" applyFont="1" applyFill="1" applyBorder="1" applyAlignment="1">
      <alignment horizontal="center" vertical="center" shrinkToFit="1"/>
    </xf>
    <xf numFmtId="9" fontId="55" fillId="17" borderId="4" xfId="135" applyFont="1" applyFill="1" applyBorder="1" applyAlignment="1">
      <alignment vertical="center" shrinkToFit="1"/>
    </xf>
    <xf numFmtId="9" fontId="2" fillId="0" borderId="0" xfId="135" applyFont="1" applyFill="1" applyAlignment="1">
      <alignment vertical="center" shrinkToFit="1"/>
    </xf>
    <xf numFmtId="9" fontId="2" fillId="0" borderId="0" xfId="135" applyFont="1" applyFill="1" applyAlignment="1">
      <alignment horizontal="center" vertical="center" shrinkToFit="1"/>
    </xf>
    <xf numFmtId="0" fontId="55" fillId="0" borderId="4" xfId="338" applyNumberFormat="1" applyFont="1" applyFill="1" applyBorder="1" applyAlignment="1" applyProtection="1">
      <alignment horizontal="center" vertical="center" shrinkToFit="1"/>
      <protection locked="0"/>
    </xf>
    <xf numFmtId="0" fontId="69" fillId="0" borderId="4" xfId="179" applyNumberFormat="1" applyFont="1" applyFill="1" applyBorder="1" applyAlignment="1" applyProtection="1">
      <alignment horizontal="center" vertical="center" shrinkToFit="1"/>
      <protection locked="0"/>
    </xf>
    <xf numFmtId="188" fontId="4" fillId="0" borderId="4" xfId="293" applyNumberFormat="1" applyFont="1" applyFill="1" applyBorder="1" applyAlignment="1">
      <alignment horizontal="center" vertical="center" shrinkToFit="1"/>
    </xf>
    <xf numFmtId="188" fontId="4" fillId="0" borderId="4" xfId="338" applyNumberFormat="1" applyFont="1" applyFill="1" applyBorder="1" applyAlignment="1">
      <alignment vertical="center" shrinkToFit="1"/>
    </xf>
    <xf numFmtId="188" fontId="4" fillId="0" borderId="4" xfId="0" applyNumberFormat="1" applyFont="1" applyFill="1" applyBorder="1" applyAlignment="1">
      <alignment horizontal="center" vertical="center" shrinkToFit="1"/>
    </xf>
    <xf numFmtId="188" fontId="55" fillId="0" borderId="4" xfId="0" applyNumberFormat="1" applyFont="1" applyFill="1" applyBorder="1" applyAlignment="1">
      <alignment horizontal="center" vertical="center" shrinkToFit="1"/>
    </xf>
    <xf numFmtId="0" fontId="68" fillId="0" borderId="0" xfId="135" applyNumberFormat="1" applyFont="1" applyAlignment="1">
      <alignment vertical="center"/>
    </xf>
    <xf numFmtId="0" fontId="55" fillId="0" borderId="4" xfId="135" applyNumberFormat="1" applyFont="1" applyFill="1" applyBorder="1" applyAlignment="1">
      <alignment horizontal="center" vertical="center" shrinkToFit="1"/>
    </xf>
    <xf numFmtId="189" fontId="4" fillId="0" borderId="4" xfId="0" applyNumberFormat="1" applyFont="1" applyFill="1" applyBorder="1" applyAlignment="1">
      <alignment horizontal="left" vertical="center" wrapText="1" shrinkToFit="1"/>
    </xf>
    <xf numFmtId="188" fontId="55" fillId="0" borderId="4" xfId="293" applyNumberFormat="1" applyFont="1" applyFill="1" applyBorder="1" applyAlignment="1">
      <alignment horizontal="center" vertical="center" shrinkToFit="1"/>
    </xf>
    <xf numFmtId="189" fontId="70" fillId="0" borderId="4" xfId="0" applyNumberFormat="1" applyFont="1" applyFill="1" applyBorder="1" applyAlignment="1">
      <alignment horizontal="center" vertical="center" shrinkToFit="1"/>
    </xf>
    <xf numFmtId="0" fontId="52" fillId="0" borderId="0" xfId="338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52" fillId="0" borderId="4" xfId="293" applyNumberFormat="1" applyFont="1" applyFill="1" applyBorder="1" applyAlignment="1">
      <alignment horizontal="left" vertical="center" shrinkToFit="1"/>
    </xf>
    <xf numFmtId="57" fontId="68" fillId="0" borderId="4" xfId="0" applyNumberFormat="1" applyFont="1" applyFill="1" applyBorder="1" applyAlignment="1">
      <alignment horizontal="left" vertical="center" shrinkToFit="1"/>
    </xf>
    <xf numFmtId="0" fontId="4" fillId="0" borderId="0" xfId="338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 vertical="center" shrinkToFit="1"/>
    </xf>
    <xf numFmtId="183" fontId="4" fillId="0" borderId="4" xfId="0" applyNumberFormat="1" applyFont="1" applyFill="1" applyBorder="1" applyAlignment="1">
      <alignment horizontal="left" vertical="center" shrinkToFit="1"/>
    </xf>
    <xf numFmtId="0" fontId="55" fillId="0" borderId="4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68" fillId="0" borderId="0" xfId="0" applyNumberFormat="1" applyFont="1" applyFill="1" applyAlignment="1">
      <alignment vertical="center"/>
    </xf>
    <xf numFmtId="0" fontId="68" fillId="0" borderId="0" xfId="0" applyNumberFormat="1" applyFont="1" applyFill="1" applyAlignment="1">
      <alignment horizontal="left" vertical="center"/>
    </xf>
    <xf numFmtId="0" fontId="68" fillId="0" borderId="0" xfId="0" applyNumberFormat="1" applyFont="1" applyFill="1" applyAlignment="1">
      <alignment horizontal="center" vertical="center"/>
    </xf>
    <xf numFmtId="0" fontId="68" fillId="0" borderId="0" xfId="135" applyNumberFormat="1" applyFont="1" applyFill="1" applyAlignment="1">
      <alignment horizontal="center" vertical="center"/>
    </xf>
    <xf numFmtId="9" fontId="55" fillId="0" borderId="4" xfId="135" applyFont="1" applyFill="1" applyBorder="1" applyAlignment="1">
      <alignment horizontal="center" vertical="center" shrinkToFit="1"/>
    </xf>
    <xf numFmtId="183" fontId="55" fillId="0" borderId="4" xfId="338" applyFont="1" applyFill="1" applyBorder="1" applyAlignment="1">
      <alignment horizontal="left" vertical="center" shrinkToFit="1"/>
    </xf>
    <xf numFmtId="183" fontId="3" fillId="0" borderId="0" xfId="340" applyFont="1" applyFill="1" applyAlignment="1">
      <alignment horizontal="left" vertical="center" shrinkToFit="1"/>
    </xf>
    <xf numFmtId="0" fontId="56" fillId="0" borderId="4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shrinkToFit="1"/>
    </xf>
    <xf numFmtId="0" fontId="56" fillId="0" borderId="4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Alignment="1">
      <alignment horizontal="center" vertical="center" shrinkToFit="1"/>
    </xf>
    <xf numFmtId="183" fontId="55" fillId="0" borderId="4" xfId="293" applyFont="1" applyFill="1" applyBorder="1" applyAlignment="1">
      <alignment horizontal="center" vertical="center" shrinkToFit="1"/>
    </xf>
    <xf numFmtId="0" fontId="56" fillId="0" borderId="4" xfId="338" applyNumberFormat="1" applyFont="1" applyFill="1" applyBorder="1" applyAlignment="1">
      <alignment horizontal="center" vertical="center" shrinkToFit="1"/>
    </xf>
    <xf numFmtId="0" fontId="56" fillId="0" borderId="4" xfId="135" applyNumberFormat="1" applyFont="1" applyFill="1" applyBorder="1" applyAlignment="1">
      <alignment horizontal="center" vertical="center" shrinkToFit="1"/>
    </xf>
    <xf numFmtId="0" fontId="55" fillId="0" borderId="4" xfId="293" applyNumberFormat="1" applyFont="1" applyFill="1" applyBorder="1" applyAlignment="1">
      <alignment horizontal="center" vertical="center" shrinkToFit="1"/>
    </xf>
    <xf numFmtId="0" fontId="2" fillId="0" borderId="0" xfId="293" applyNumberFormat="1" applyFont="1" applyFill="1" applyAlignment="1">
      <alignment horizontal="center" vertical="center" shrinkToFit="1"/>
    </xf>
    <xf numFmtId="0" fontId="55" fillId="0" borderId="4" xfId="0" applyFont="1" applyFill="1" applyBorder="1" applyAlignment="1">
      <alignment horizontal="center" vertical="center" shrinkToFit="1"/>
    </xf>
    <xf numFmtId="0" fontId="56" fillId="0" borderId="20" xfId="0" applyFont="1" applyFill="1" applyBorder="1" applyAlignment="1">
      <alignment horizontal="left" vertical="center" shrinkToFit="1"/>
    </xf>
    <xf numFmtId="188" fontId="55" fillId="0" borderId="4" xfId="338" applyNumberFormat="1" applyFont="1" applyFill="1" applyBorder="1" applyAlignment="1">
      <alignment vertical="center" shrinkToFit="1"/>
    </xf>
    <xf numFmtId="183" fontId="55" fillId="0" borderId="4" xfId="0" applyNumberFormat="1" applyFont="1" applyFill="1" applyBorder="1" applyAlignment="1">
      <alignment horizontal="left" vertical="center" shrinkToFit="1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52" fillId="0" borderId="2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189" fontId="71" fillId="0" borderId="4" xfId="0" applyNumberFormat="1" applyFont="1" applyFill="1" applyBorder="1" applyAlignment="1">
      <alignment horizontal="center" vertical="center" shrinkToFit="1"/>
    </xf>
    <xf numFmtId="188" fontId="71" fillId="0" borderId="4" xfId="338" applyNumberFormat="1" applyFont="1" applyFill="1" applyBorder="1" applyAlignment="1">
      <alignment vertical="center" shrinkToFit="1"/>
    </xf>
    <xf numFmtId="0" fontId="71" fillId="0" borderId="4" xfId="0" applyFont="1" applyFill="1" applyBorder="1" applyAlignment="1">
      <alignment horizontal="left" vertical="center" shrinkToFit="1"/>
    </xf>
    <xf numFmtId="0" fontId="71" fillId="0" borderId="4" xfId="0" applyFont="1" applyFill="1" applyBorder="1" applyAlignment="1">
      <alignment horizontal="center" vertical="center" shrinkToFit="1"/>
    </xf>
    <xf numFmtId="0" fontId="72" fillId="0" borderId="4" xfId="293" applyNumberFormat="1" applyFont="1" applyFill="1" applyBorder="1" applyAlignment="1">
      <alignment horizontal="left" vertical="center" shrinkToFit="1"/>
    </xf>
    <xf numFmtId="0" fontId="73" fillId="0" borderId="0" xfId="0" applyFont="1" applyFill="1" applyAlignment="1">
      <alignment vertical="center"/>
    </xf>
    <xf numFmtId="0" fontId="52" fillId="0" borderId="4" xfId="0" applyFont="1" applyFill="1" applyBorder="1" applyAlignment="1">
      <alignment horizontal="left" vertical="center" shrinkToFit="1"/>
    </xf>
    <xf numFmtId="0" fontId="56" fillId="0" borderId="20" xfId="338" applyNumberFormat="1" applyFont="1" applyFill="1" applyBorder="1" applyAlignment="1">
      <alignment horizontal="center" vertical="center" shrinkToFit="1"/>
    </xf>
    <xf numFmtId="0" fontId="56" fillId="0" borderId="1" xfId="338" applyNumberFormat="1" applyFont="1" applyFill="1" applyBorder="1" applyAlignment="1">
      <alignment horizontal="center" vertical="center" wrapText="1"/>
    </xf>
    <xf numFmtId="0" fontId="52" fillId="0" borderId="21" xfId="0" applyNumberFormat="1" applyFont="1" applyFill="1" applyBorder="1" applyAlignment="1">
      <alignment horizontal="left" vertical="center"/>
    </xf>
    <xf numFmtId="0" fontId="56" fillId="0" borderId="4" xfId="0" applyNumberFormat="1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 vertical="center" shrinkToFit="1"/>
    </xf>
    <xf numFmtId="183" fontId="55" fillId="0" borderId="0" xfId="338" applyFont="1" applyFill="1" applyBorder="1" applyAlignment="1">
      <alignment vertical="center" shrinkToFit="1"/>
    </xf>
    <xf numFmtId="189" fontId="55" fillId="0" borderId="0" xfId="0" applyNumberFormat="1" applyFont="1" applyFill="1" applyBorder="1" applyAlignment="1">
      <alignment horizontal="center" vertical="center" shrinkToFit="1"/>
    </xf>
    <xf numFmtId="188" fontId="55" fillId="0" borderId="0" xfId="0" applyNumberFormat="1" applyFont="1" applyFill="1" applyBorder="1" applyAlignment="1">
      <alignment horizontal="center" vertical="center" shrinkToFit="1"/>
    </xf>
    <xf numFmtId="0" fontId="55" fillId="0" borderId="0" xfId="338" applyNumberFormat="1" applyFont="1" applyFill="1" applyBorder="1" applyAlignment="1">
      <alignment horizontal="left" vertical="center" shrinkToFit="1"/>
    </xf>
    <xf numFmtId="0" fontId="55" fillId="0" borderId="1" xfId="235" applyFont="1" applyFill="1" applyBorder="1" applyAlignment="1">
      <alignment horizontal="center" vertical="center" wrapText="1" shrinkToFit="1"/>
      <protection/>
    </xf>
    <xf numFmtId="0" fontId="55" fillId="17" borderId="4" xfId="258" applyFont="1" applyFill="1" applyBorder="1" applyAlignment="1">
      <alignment horizontal="center" vertical="center" wrapText="1"/>
      <protection/>
    </xf>
    <xf numFmtId="0" fontId="55" fillId="0" borderId="4" xfId="0" applyFont="1" applyFill="1" applyBorder="1" applyAlignment="1">
      <alignment horizontal="center" vertical="center" shrinkToFit="1"/>
    </xf>
    <xf numFmtId="0" fontId="54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189" fontId="4" fillId="0" borderId="4" xfId="0" applyNumberFormat="1" applyFont="1" applyFill="1" applyBorder="1" applyAlignment="1">
      <alignment horizontal="center" vertical="center" shrinkToFit="1"/>
    </xf>
    <xf numFmtId="188" fontId="4" fillId="0" borderId="4" xfId="338" applyNumberFormat="1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52" fillId="0" borderId="4" xfId="293" applyNumberFormat="1" applyFont="1" applyFill="1" applyBorder="1" applyAlignment="1">
      <alignment horizontal="left" vertical="center" shrinkToFit="1"/>
    </xf>
    <xf numFmtId="0" fontId="52" fillId="0" borderId="4" xfId="0" applyFont="1" applyFill="1" applyBorder="1" applyAlignment="1">
      <alignment horizontal="center" vertical="center" shrinkToFit="1"/>
    </xf>
    <xf numFmtId="0" fontId="55" fillId="0" borderId="4" xfId="235" applyFont="1" applyFill="1" applyBorder="1" applyAlignment="1">
      <alignment horizontal="center" vertical="center"/>
      <protection/>
    </xf>
    <xf numFmtId="0" fontId="55" fillId="0" borderId="1" xfId="235" applyFont="1" applyFill="1" applyBorder="1" applyAlignment="1">
      <alignment horizontal="center" vertical="center"/>
      <protection/>
    </xf>
    <xf numFmtId="0" fontId="55" fillId="0" borderId="8" xfId="235" applyFont="1" applyFill="1" applyBorder="1" applyAlignment="1">
      <alignment horizontal="center" vertical="center"/>
      <protection/>
    </xf>
    <xf numFmtId="0" fontId="56" fillId="0" borderId="1" xfId="235" applyFont="1" applyFill="1" applyBorder="1" applyAlignment="1">
      <alignment horizontal="center" vertical="center" wrapText="1" shrinkToFit="1"/>
      <protection/>
    </xf>
    <xf numFmtId="0" fontId="55" fillId="0" borderId="8" xfId="235" applyFont="1" applyFill="1" applyBorder="1" applyAlignment="1">
      <alignment horizontal="center" vertical="center" wrapText="1" shrinkToFit="1"/>
      <protection/>
    </xf>
    <xf numFmtId="0" fontId="54" fillId="0" borderId="0" xfId="235" applyFont="1" applyFill="1" applyAlignment="1">
      <alignment horizontal="center" vertical="center"/>
      <protection/>
    </xf>
    <xf numFmtId="0" fontId="53" fillId="0" borderId="0" xfId="235" applyFont="1" applyFill="1" applyAlignment="1">
      <alignment horizontal="center" vertical="center"/>
      <protection/>
    </xf>
    <xf numFmtId="0" fontId="4" fillId="0" borderId="0" xfId="235" applyFont="1" applyFill="1" applyBorder="1" applyAlignment="1">
      <alignment horizontal="center" vertical="center"/>
      <protection/>
    </xf>
    <xf numFmtId="0" fontId="55" fillId="0" borderId="4" xfId="235" applyFont="1" applyFill="1" applyBorder="1" applyAlignment="1">
      <alignment horizontal="center" vertical="center" shrinkToFit="1"/>
      <protection/>
    </xf>
    <xf numFmtId="0" fontId="56" fillId="0" borderId="4" xfId="235" applyFont="1" applyFill="1" applyBorder="1" applyAlignment="1">
      <alignment horizontal="center" vertical="center"/>
      <protection/>
    </xf>
    <xf numFmtId="49" fontId="55" fillId="0" borderId="4" xfId="235" applyNumberFormat="1" applyFont="1" applyFill="1" applyBorder="1" applyAlignment="1">
      <alignment horizontal="center" vertical="center"/>
      <protection/>
    </xf>
    <xf numFmtId="1" fontId="55" fillId="17" borderId="4" xfId="257" applyNumberFormat="1" applyFont="1" applyFill="1" applyBorder="1" applyAlignment="1">
      <alignment horizontal="center" vertical="center" wrapText="1"/>
      <protection/>
    </xf>
    <xf numFmtId="1" fontId="56" fillId="0" borderId="4" xfId="257" applyNumberFormat="1" applyFont="1" applyFill="1" applyBorder="1" applyAlignment="1">
      <alignment horizontal="center" vertical="center" wrapText="1"/>
      <protection/>
    </xf>
    <xf numFmtId="1" fontId="55" fillId="0" borderId="4" xfId="257" applyNumberFormat="1" applyFont="1" applyFill="1" applyBorder="1" applyAlignment="1">
      <alignment horizontal="center" vertical="center" wrapText="1"/>
      <protection/>
    </xf>
    <xf numFmtId="0" fontId="55" fillId="0" borderId="4" xfId="235" applyNumberFormat="1" applyFont="1" applyFill="1" applyBorder="1" applyAlignment="1">
      <alignment horizontal="center" vertical="center" wrapText="1"/>
      <protection/>
    </xf>
    <xf numFmtId="0" fontId="5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4" xfId="338" applyNumberFormat="1" applyFont="1" applyFill="1" applyBorder="1" applyAlignment="1">
      <alignment horizontal="center" vertical="center" shrinkToFit="1"/>
    </xf>
    <xf numFmtId="0" fontId="55" fillId="0" borderId="4" xfId="338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shrinkToFit="1"/>
    </xf>
    <xf numFmtId="0" fontId="55" fillId="0" borderId="20" xfId="0" applyFont="1" applyFill="1" applyBorder="1" applyAlignment="1">
      <alignment horizontal="center" vertical="center" shrinkToFit="1"/>
    </xf>
    <xf numFmtId="0" fontId="69" fillId="0" borderId="23" xfId="179" applyNumberFormat="1" applyFont="1" applyFill="1" applyBorder="1" applyAlignment="1" applyProtection="1">
      <alignment horizontal="center" vertical="center" shrinkToFit="1"/>
      <protection locked="0"/>
    </xf>
    <xf numFmtId="0" fontId="69" fillId="0" borderId="20" xfId="179" applyNumberFormat="1" applyFont="1" applyFill="1" applyBorder="1" applyAlignment="1" applyProtection="1">
      <alignment horizontal="center" vertical="center" shrinkToFit="1"/>
      <protection locked="0"/>
    </xf>
    <xf numFmtId="0" fontId="69" fillId="0" borderId="4" xfId="179" applyNumberFormat="1" applyFont="1" applyFill="1" applyBorder="1" applyAlignment="1" applyProtection="1">
      <alignment horizontal="center" vertical="center" shrinkToFit="1"/>
      <protection locked="0"/>
    </xf>
    <xf numFmtId="0" fontId="55" fillId="0" borderId="23" xfId="338" applyNumberFormat="1" applyFont="1" applyFill="1" applyBorder="1" applyAlignment="1">
      <alignment horizontal="center" vertical="center" shrinkToFit="1"/>
    </xf>
    <xf numFmtId="0" fontId="55" fillId="0" borderId="3" xfId="338" applyNumberFormat="1" applyFont="1" applyFill="1" applyBorder="1" applyAlignment="1">
      <alignment horizontal="center" vertical="center" shrinkToFit="1"/>
    </xf>
    <xf numFmtId="0" fontId="55" fillId="0" borderId="20" xfId="338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Alignment="1">
      <alignment horizontal="center" vertical="center"/>
    </xf>
    <xf numFmtId="0" fontId="55" fillId="0" borderId="4" xfId="0" applyNumberFormat="1" applyFont="1" applyFill="1" applyBorder="1" applyAlignment="1">
      <alignment horizontal="center" vertical="center" shrinkToFit="1"/>
    </xf>
    <xf numFmtId="0" fontId="64" fillId="0" borderId="4" xfId="259" applyNumberFormat="1" applyFont="1" applyBorder="1" applyAlignment="1">
      <alignment horizontal="center" vertical="center" shrinkToFit="1"/>
      <protection/>
    </xf>
    <xf numFmtId="0" fontId="64" fillId="0" borderId="1" xfId="259" applyNumberFormat="1" applyFont="1" applyBorder="1" applyAlignment="1">
      <alignment horizontal="center" vertical="center" shrinkToFit="1"/>
      <protection/>
    </xf>
    <xf numFmtId="0" fontId="64" fillId="0" borderId="8" xfId="259" applyNumberFormat="1" applyFont="1" applyBorder="1" applyAlignment="1">
      <alignment horizontal="center" vertical="center" shrinkToFit="1"/>
      <protection/>
    </xf>
    <xf numFmtId="0" fontId="68" fillId="0" borderId="1" xfId="179" applyNumberFormat="1" applyFont="1" applyFill="1" applyBorder="1" applyAlignment="1" applyProtection="1">
      <alignment horizontal="center" vertical="center" shrinkToFit="1"/>
      <protection locked="0"/>
    </xf>
    <xf numFmtId="0" fontId="68" fillId="0" borderId="8" xfId="179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Alignment="1">
      <alignment horizontal="center" vertical="center"/>
    </xf>
    <xf numFmtId="0" fontId="56" fillId="0" borderId="23" xfId="338" applyNumberFormat="1" applyFont="1" applyFill="1" applyBorder="1" applyAlignment="1">
      <alignment horizontal="center" vertical="center" shrinkToFit="1"/>
    </xf>
    <xf numFmtId="0" fontId="56" fillId="0" borderId="1" xfId="338" applyNumberFormat="1" applyFont="1" applyFill="1" applyBorder="1" applyAlignment="1">
      <alignment horizontal="center" vertical="center" shrinkToFit="1"/>
    </xf>
    <xf numFmtId="0" fontId="55" fillId="0" borderId="8" xfId="338" applyNumberFormat="1" applyFont="1" applyFill="1" applyBorder="1" applyAlignment="1">
      <alignment horizontal="center" vertical="center" shrinkToFit="1"/>
    </xf>
    <xf numFmtId="0" fontId="56" fillId="0" borderId="1" xfId="338" applyNumberFormat="1" applyFont="1" applyFill="1" applyBorder="1" applyAlignment="1" applyProtection="1">
      <alignment horizontal="center" vertical="center" shrinkToFit="1"/>
      <protection locked="0"/>
    </xf>
    <xf numFmtId="0" fontId="55" fillId="0" borderId="8" xfId="338" applyNumberFormat="1" applyFont="1" applyFill="1" applyBorder="1" applyAlignment="1" applyProtection="1">
      <alignment horizontal="center" vertical="center" shrinkToFit="1"/>
      <protection locked="0"/>
    </xf>
    <xf numFmtId="0" fontId="56" fillId="0" borderId="4" xfId="0" applyNumberFormat="1" applyFont="1" applyFill="1" applyBorder="1" applyAlignment="1">
      <alignment horizontal="center" vertical="center" shrinkToFit="1"/>
    </xf>
    <xf numFmtId="0" fontId="7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384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2" xfId="20"/>
    <cellStyle name="20% - 强调文字颜色 2 2" xfId="21"/>
    <cellStyle name="20% - 强调文字颜色 2 2 2" xfId="22"/>
    <cellStyle name="20% - 强调文字颜色 2 2 3" xfId="23"/>
    <cellStyle name="20% - 强调文字颜色 3" xfId="24"/>
    <cellStyle name="20% - 强调文字颜色 3 2" xfId="25"/>
    <cellStyle name="20% - 强调文字颜色 3 2 2" xfId="26"/>
    <cellStyle name="20% - 强调文字颜色 3 2 3" xfId="27"/>
    <cellStyle name="20% - 强调文字颜色 4" xfId="28"/>
    <cellStyle name="20% - 强调文字颜色 4 2" xfId="29"/>
    <cellStyle name="20% - 强调文字颜色 4 2 2" xfId="30"/>
    <cellStyle name="20% - 强调文字颜色 4 2 3" xfId="31"/>
    <cellStyle name="20% - 强调文字颜色 5" xfId="32"/>
    <cellStyle name="20% - 强调文字颜色 5 2" xfId="33"/>
    <cellStyle name="20% - 强调文字颜色 5 2 2" xfId="34"/>
    <cellStyle name="20% - 强调文字颜色 5 2 3" xfId="35"/>
    <cellStyle name="20% - 强调文字颜色 6" xfId="36"/>
    <cellStyle name="20% - 强调文字颜色 6 2" xfId="37"/>
    <cellStyle name="20% - 强调文字颜色 6 2 2" xfId="38"/>
    <cellStyle name="20% - 强调文字颜色 6 2 3" xfId="39"/>
    <cellStyle name="40% - 强调文字颜色 1" xfId="40"/>
    <cellStyle name="40% - 强调文字颜色 1 2" xfId="41"/>
    <cellStyle name="40% - 强调文字颜色 1 2 2" xfId="42"/>
    <cellStyle name="40% - 强调文字颜色 1 2 3" xfId="43"/>
    <cellStyle name="40% - 强调文字颜色 2" xfId="44"/>
    <cellStyle name="40% - 强调文字颜色 2 2" xfId="45"/>
    <cellStyle name="40% - 强调文字颜色 2 2 2" xfId="46"/>
    <cellStyle name="40% - 强调文字颜色 2 2 3" xfId="47"/>
    <cellStyle name="40% - 强调文字颜色 3" xfId="48"/>
    <cellStyle name="40% - 强调文字颜色 3 2" xfId="49"/>
    <cellStyle name="40% - 强调文字颜色 3 2 2" xfId="50"/>
    <cellStyle name="40% - 强调文字颜色 3 2 3" xfId="51"/>
    <cellStyle name="40% - 强调文字颜色 4" xfId="52"/>
    <cellStyle name="40% - 强调文字颜色 4 2" xfId="53"/>
    <cellStyle name="40% - 强调文字颜色 4 2 2" xfId="54"/>
    <cellStyle name="40% - 强调文字颜色 4 2 3" xfId="55"/>
    <cellStyle name="40% - 强调文字颜色 5" xfId="56"/>
    <cellStyle name="40% - 强调文字颜色 5 2" xfId="57"/>
    <cellStyle name="40% - 强调文字颜色 5 2 2" xfId="58"/>
    <cellStyle name="40% - 强调文字颜色 5 2 3" xfId="59"/>
    <cellStyle name="40% - 强调文字颜色 6" xfId="60"/>
    <cellStyle name="40% - 强调文字颜色 6 2" xfId="61"/>
    <cellStyle name="40% - 强调文字颜色 6 2 2" xfId="62"/>
    <cellStyle name="40% - 强调文字颜色 6 2 3" xfId="63"/>
    <cellStyle name="60% - 强调文字颜色 1" xfId="64"/>
    <cellStyle name="60% - 强调文字颜色 1 2" xfId="65"/>
    <cellStyle name="60% - 强调文字颜色 2" xfId="66"/>
    <cellStyle name="60% - 强调文字颜色 2 2" xfId="67"/>
    <cellStyle name="60% - 强调文字颜色 3" xfId="68"/>
    <cellStyle name="60% - 强调文字颜色 3 2" xfId="69"/>
    <cellStyle name="60% - 强调文字颜色 4" xfId="70"/>
    <cellStyle name="60% - 强调文字颜色 4 2" xfId="71"/>
    <cellStyle name="60% - 强调文字颜色 5" xfId="72"/>
    <cellStyle name="60% - 强调文字颜色 5 2" xfId="73"/>
    <cellStyle name="60% - 强调文字颜色 6" xfId="74"/>
    <cellStyle name="60% - 强调文字颜色 6 2" xfId="75"/>
    <cellStyle name="6mal" xfId="76"/>
    <cellStyle name="AeE­ [0]_INQUIRY ¿μ¾÷AßAø " xfId="77"/>
    <cellStyle name="AeE­_INQUIRY ¿μ¾÷AßAø " xfId="78"/>
    <cellStyle name="args.style" xfId="79"/>
    <cellStyle name="AÞ¸¶ [0]_INQUIRY ¿?¾÷AßAø " xfId="80"/>
    <cellStyle name="AÞ¸¶_INQUIRY ¿?¾÷AßAø " xfId="81"/>
    <cellStyle name="C?AØ_¿?¾÷CoE² " xfId="82"/>
    <cellStyle name="C￥AØ_¿μ¾÷CoE² " xfId="83"/>
    <cellStyle name="Calc Currency (0)" xfId="84"/>
    <cellStyle name="Column_Title" xfId="85"/>
    <cellStyle name="Comma [0]_!!!GO" xfId="86"/>
    <cellStyle name="comma zerodec" xfId="87"/>
    <cellStyle name="Comma_!!!GO" xfId="88"/>
    <cellStyle name="Comma0" xfId="89"/>
    <cellStyle name="Currency [0]_ rislugp" xfId="90"/>
    <cellStyle name="Currency_ rislugp" xfId="91"/>
    <cellStyle name="Currency0" xfId="92"/>
    <cellStyle name="Currency1" xfId="93"/>
    <cellStyle name="Date" xfId="94"/>
    <cellStyle name="Dollar (zero dec)" xfId="95"/>
    <cellStyle name="Fixed" xfId="96"/>
    <cellStyle name="Grey" xfId="97"/>
    <cellStyle name="Header1" xfId="98"/>
    <cellStyle name="Header2" xfId="99"/>
    <cellStyle name="Heading 1" xfId="100"/>
    <cellStyle name="Heading 2" xfId="101"/>
    <cellStyle name="Input [yellow]" xfId="102"/>
    <cellStyle name="Input Cells" xfId="103"/>
    <cellStyle name="Linked Cells" xfId="104"/>
    <cellStyle name="Millares [0]_96 Risk" xfId="105"/>
    <cellStyle name="Millares_96 Risk" xfId="106"/>
    <cellStyle name="Milliers [0]_!!!GO" xfId="107"/>
    <cellStyle name="Milliers_!!!GO" xfId="108"/>
    <cellStyle name="Moneda [0]_96 Risk" xfId="109"/>
    <cellStyle name="Moneda_96 Risk" xfId="110"/>
    <cellStyle name="Mon閠aire [0]_!!!GO" xfId="111"/>
    <cellStyle name="Mon閠aire_!!!GO" xfId="112"/>
    <cellStyle name="New Times Roman" xfId="113"/>
    <cellStyle name="no dec" xfId="114"/>
    <cellStyle name="Normal - Style1" xfId="115"/>
    <cellStyle name="Normal_ rislugp" xfId="116"/>
    <cellStyle name="per.style" xfId="117"/>
    <cellStyle name="Percent [2]" xfId="118"/>
    <cellStyle name="Percent_!!!GO" xfId="119"/>
    <cellStyle name="Pourcentage_pldt" xfId="120"/>
    <cellStyle name="PSChar" xfId="121"/>
    <cellStyle name="PSDate" xfId="122"/>
    <cellStyle name="PSDec" xfId="123"/>
    <cellStyle name="PSHeading" xfId="124"/>
    <cellStyle name="PSInt" xfId="125"/>
    <cellStyle name="PSSpacer" xfId="126"/>
    <cellStyle name="sstot" xfId="127"/>
    <cellStyle name="Standard_AREAS" xfId="128"/>
    <cellStyle name="style" xfId="129"/>
    <cellStyle name="style1" xfId="130"/>
    <cellStyle name="style2" xfId="131"/>
    <cellStyle name="t" xfId="132"/>
    <cellStyle name="t_HVAC Equipment (3)" xfId="133"/>
    <cellStyle name="Total" xfId="134"/>
    <cellStyle name="Percent" xfId="135"/>
    <cellStyle name="百分比 2" xfId="136"/>
    <cellStyle name="百分比 3" xfId="137"/>
    <cellStyle name="捠壿 [0.00]_Region Orders (2)" xfId="138"/>
    <cellStyle name="捠壿_Region Orders (2)" xfId="139"/>
    <cellStyle name="编号" xfId="140"/>
    <cellStyle name="标题" xfId="141"/>
    <cellStyle name="标题 1" xfId="142"/>
    <cellStyle name="标题 1 2" xfId="143"/>
    <cellStyle name="标题 2" xfId="144"/>
    <cellStyle name="标题 2 2" xfId="145"/>
    <cellStyle name="标题 3" xfId="146"/>
    <cellStyle name="标题 3 2" xfId="147"/>
    <cellStyle name="标题 4" xfId="148"/>
    <cellStyle name="标题 4 2" xfId="149"/>
    <cellStyle name="标题 5" xfId="150"/>
    <cellStyle name="标题1" xfId="151"/>
    <cellStyle name="部门" xfId="152"/>
    <cellStyle name="差" xfId="153"/>
    <cellStyle name="差 2" xfId="154"/>
    <cellStyle name="常规 10" xfId="155"/>
    <cellStyle name="常规 10 2" xfId="156"/>
    <cellStyle name="常规 10 2 2" xfId="157"/>
    <cellStyle name="常规 10 2 3" xfId="158"/>
    <cellStyle name="常规 10 3" xfId="159"/>
    <cellStyle name="常规 10 3 2" xfId="160"/>
    <cellStyle name="常规 10 3 3" xfId="161"/>
    <cellStyle name="常规 10 4" xfId="162"/>
    <cellStyle name="常规 10 4 2" xfId="163"/>
    <cellStyle name="常规 10 4 3" xfId="164"/>
    <cellStyle name="常规 11" xfId="165"/>
    <cellStyle name="常规 11 2" xfId="166"/>
    <cellStyle name="常规 11 3" xfId="167"/>
    <cellStyle name="常规 12" xfId="168"/>
    <cellStyle name="常规 12 2" xfId="169"/>
    <cellStyle name="常规 12 3" xfId="170"/>
    <cellStyle name="常规 13" xfId="171"/>
    <cellStyle name="常规 13 2" xfId="172"/>
    <cellStyle name="常规 13 3" xfId="173"/>
    <cellStyle name="常规 2" xfId="174"/>
    <cellStyle name="常规 2 2" xfId="175"/>
    <cellStyle name="常规 2 2 2" xfId="176"/>
    <cellStyle name="常规 2 2 2 2" xfId="177"/>
    <cellStyle name="常规 2 2 2 3" xfId="178"/>
    <cellStyle name="常规 2 2 3" xfId="179"/>
    <cellStyle name="常规 2 2 3 2" xfId="180"/>
    <cellStyle name="常规 2 2 3 3" xfId="181"/>
    <cellStyle name="常规 2 2 4" xfId="182"/>
    <cellStyle name="常规 2 2 4 2" xfId="183"/>
    <cellStyle name="常规 2 2 4 3" xfId="184"/>
    <cellStyle name="常规 2 2 5" xfId="185"/>
    <cellStyle name="常规 2 2 5 2" xfId="186"/>
    <cellStyle name="常规 2 2 5 3" xfId="187"/>
    <cellStyle name="常规 2 3" xfId="188"/>
    <cellStyle name="常规 2 3 2" xfId="189"/>
    <cellStyle name="常规 2 3 2 2" xfId="190"/>
    <cellStyle name="常规 2 3 2 3" xfId="191"/>
    <cellStyle name="常规 2 3 3" xfId="192"/>
    <cellStyle name="常规 2 3 3 2" xfId="193"/>
    <cellStyle name="常规 2 3 3 3" xfId="194"/>
    <cellStyle name="常规 2 3 4" xfId="195"/>
    <cellStyle name="常规 2 3 4 2" xfId="196"/>
    <cellStyle name="常规 2 3 4 3" xfId="197"/>
    <cellStyle name="常规 2 3 5" xfId="198"/>
    <cellStyle name="常规 2 3 5 2" xfId="199"/>
    <cellStyle name="常规 2 3 5 3" xfId="200"/>
    <cellStyle name="常规 2 4" xfId="201"/>
    <cellStyle name="常规 2 5" xfId="202"/>
    <cellStyle name="常规 2 5 2" xfId="203"/>
    <cellStyle name="常规 2 5 3" xfId="204"/>
    <cellStyle name="常规 3" xfId="205"/>
    <cellStyle name="常规 3 2" xfId="206"/>
    <cellStyle name="常规 3 2 2" xfId="207"/>
    <cellStyle name="常规 3 2 2 2" xfId="208"/>
    <cellStyle name="常规 3 2 2 3" xfId="209"/>
    <cellStyle name="常规 3 2 3" xfId="210"/>
    <cellStyle name="常规 3 2 3 2" xfId="211"/>
    <cellStyle name="常规 3 2 3 3" xfId="212"/>
    <cellStyle name="常规 3 2 4" xfId="213"/>
    <cellStyle name="常规 3 2 4 2" xfId="214"/>
    <cellStyle name="常规 3 2 4 3" xfId="215"/>
    <cellStyle name="常规 3 2 5" xfId="216"/>
    <cellStyle name="常规 3 2 5 2" xfId="217"/>
    <cellStyle name="常规 3 2 5 3" xfId="218"/>
    <cellStyle name="常规 3 3" xfId="219"/>
    <cellStyle name="常规 3 4" xfId="220"/>
    <cellStyle name="常规 3 4 2" xfId="221"/>
    <cellStyle name="常规 3 4 3" xfId="222"/>
    <cellStyle name="常规 3 5" xfId="223"/>
    <cellStyle name="常规 3 5 2" xfId="224"/>
    <cellStyle name="常规 3 5 3" xfId="225"/>
    <cellStyle name="常规 3 6" xfId="226"/>
    <cellStyle name="常规 3 6 2" xfId="227"/>
    <cellStyle name="常规 3 6 3" xfId="228"/>
    <cellStyle name="常规 4" xfId="229"/>
    <cellStyle name="常规 4 2" xfId="230"/>
    <cellStyle name="常规 4 4" xfId="231"/>
    <cellStyle name="常规 5" xfId="232"/>
    <cellStyle name="常规 5 2" xfId="233"/>
    <cellStyle name="常规 5 3" xfId="234"/>
    <cellStyle name="常规 5 4" xfId="235"/>
    <cellStyle name="常规 5 5" xfId="236"/>
    <cellStyle name="常规 6" xfId="237"/>
    <cellStyle name="常规 6 2" xfId="238"/>
    <cellStyle name="常规 6 2 2" xfId="239"/>
    <cellStyle name="常规 6 2 3" xfId="240"/>
    <cellStyle name="常规 6 3" xfId="241"/>
    <cellStyle name="常规 6 4" xfId="242"/>
    <cellStyle name="常规 62_固定资产 金额明细" xfId="243"/>
    <cellStyle name="常规 7" xfId="244"/>
    <cellStyle name="常规 7 2" xfId="245"/>
    <cellStyle name="常规 7 2 2" xfId="246"/>
    <cellStyle name="常规 7 2 3" xfId="247"/>
    <cellStyle name="常规 7 3" xfId="248"/>
    <cellStyle name="常规 7 4" xfId="249"/>
    <cellStyle name="常规 7 4 2" xfId="250"/>
    <cellStyle name="常规 7 4 3" xfId="251"/>
    <cellStyle name="常规 7 5" xfId="252"/>
    <cellStyle name="常规 7 5 2" xfId="253"/>
    <cellStyle name="常规 7 5 3" xfId="254"/>
    <cellStyle name="常规 8" xfId="255"/>
    <cellStyle name="常规 9" xfId="256"/>
    <cellStyle name="常规_Sheet1 2" xfId="257"/>
    <cellStyle name="常规_Sheet2" xfId="258"/>
    <cellStyle name="常规_评（科慧）" xfId="259"/>
    <cellStyle name="超级链接_2004中报审计曹岚" xfId="260"/>
    <cellStyle name="Hyperlink" xfId="261"/>
    <cellStyle name="分级显示行_1_Book1" xfId="262"/>
    <cellStyle name="分级显示列_1_Book1" xfId="263"/>
    <cellStyle name="好" xfId="264"/>
    <cellStyle name="好 2" xfId="265"/>
    <cellStyle name="后继超级链接_2004中报审计曹岚" xfId="266"/>
    <cellStyle name="汇总" xfId="267"/>
    <cellStyle name="汇总 2" xfId="268"/>
    <cellStyle name="Currency" xfId="269"/>
    <cellStyle name="Currency [0]" xfId="270"/>
    <cellStyle name="计算" xfId="271"/>
    <cellStyle name="计算 2" xfId="272"/>
    <cellStyle name="检查单元格" xfId="273"/>
    <cellStyle name="检查单元格 2" xfId="274"/>
    <cellStyle name="解释性文本" xfId="275"/>
    <cellStyle name="解释性文本 2" xfId="276"/>
    <cellStyle name="借出原因" xfId="277"/>
    <cellStyle name="警告文本" xfId="278"/>
    <cellStyle name="警告文本 2" xfId="279"/>
    <cellStyle name="链接单元格" xfId="280"/>
    <cellStyle name="链接单元格 2" xfId="281"/>
    <cellStyle name="霓付 [0]_97MBO" xfId="282"/>
    <cellStyle name="霓付_97MBO" xfId="283"/>
    <cellStyle name="똿뗦먛귟 [0.00]_PRODUCT DETAIL Q1" xfId="284"/>
    <cellStyle name="똿뗦먛귟_PRODUCT DETAIL Q1" xfId="285"/>
    <cellStyle name="烹拳 [0]_97MBO" xfId="286"/>
    <cellStyle name="烹拳_97MBO" xfId="287"/>
    <cellStyle name="普通_ 白土" xfId="288"/>
    <cellStyle name="千分位[0]_ 白土" xfId="289"/>
    <cellStyle name="千分位_ 白土" xfId="290"/>
    <cellStyle name="千位[0]_ 方正PC" xfId="291"/>
    <cellStyle name="千位_ 方正PC" xfId="292"/>
    <cellStyle name="Comma" xfId="293"/>
    <cellStyle name="千位分隔 10" xfId="294"/>
    <cellStyle name="千位分隔 10 2" xfId="295"/>
    <cellStyle name="千位分隔 10 3" xfId="296"/>
    <cellStyle name="千位分隔 11" xfId="297"/>
    <cellStyle name="千位分隔 11 2" xfId="298"/>
    <cellStyle name="千位分隔 11 3" xfId="299"/>
    <cellStyle name="千位分隔 2" xfId="300"/>
    <cellStyle name="千位分隔 2 2" xfId="301"/>
    <cellStyle name="千位分隔 2 2 2" xfId="302"/>
    <cellStyle name="千位分隔 2 3" xfId="303"/>
    <cellStyle name="千位分隔 2 4" xfId="304"/>
    <cellStyle name="千位分隔 2 4 2" xfId="305"/>
    <cellStyle name="千位分隔 2 4 3" xfId="306"/>
    <cellStyle name="千位分隔 2 5" xfId="307"/>
    <cellStyle name="千位分隔 2 5 2" xfId="308"/>
    <cellStyle name="千位分隔 2 5 3" xfId="309"/>
    <cellStyle name="千位分隔 2 6" xfId="310"/>
    <cellStyle name="千位分隔 2 6 2" xfId="311"/>
    <cellStyle name="千位分隔 2 6 3" xfId="312"/>
    <cellStyle name="千位分隔 3" xfId="313"/>
    <cellStyle name="千位分隔 3 2" xfId="314"/>
    <cellStyle name="千位分隔 3 3" xfId="315"/>
    <cellStyle name="千位分隔 4" xfId="316"/>
    <cellStyle name="千位分隔 4 2" xfId="317"/>
    <cellStyle name="千位分隔 4 2 2" xfId="318"/>
    <cellStyle name="千位分隔 4 3" xfId="319"/>
    <cellStyle name="千位分隔 5" xfId="320"/>
    <cellStyle name="千位分隔 5 2" xfId="321"/>
    <cellStyle name="千位分隔 5 2 2" xfId="322"/>
    <cellStyle name="千位分隔 5 2 3" xfId="323"/>
    <cellStyle name="千位分隔 5 3" xfId="324"/>
    <cellStyle name="千位分隔 5 4" xfId="325"/>
    <cellStyle name="千位分隔 5 4 2" xfId="326"/>
    <cellStyle name="千位分隔 5 4 3" xfId="327"/>
    <cellStyle name="千位分隔 5 5" xfId="328"/>
    <cellStyle name="千位分隔 5 5 2" xfId="329"/>
    <cellStyle name="千位分隔 5 5 3" xfId="330"/>
    <cellStyle name="千位分隔 6" xfId="331"/>
    <cellStyle name="千位分隔 6 2" xfId="332"/>
    <cellStyle name="千位分隔 6 3" xfId="333"/>
    <cellStyle name="千位分隔 6 3 2" xfId="334"/>
    <cellStyle name="千位分隔 6 3 3" xfId="335"/>
    <cellStyle name="千位分隔 6 4" xfId="336"/>
    <cellStyle name="千位分隔 6 5" xfId="337"/>
    <cellStyle name="千位分隔 7" xfId="338"/>
    <cellStyle name="千位分隔 7 2" xfId="339"/>
    <cellStyle name="千位分隔 8" xfId="340"/>
    <cellStyle name="千位分隔 9" xfId="341"/>
    <cellStyle name="Comma [0]" xfId="342"/>
    <cellStyle name="千位分隔[0] 2" xfId="343"/>
    <cellStyle name="千位分隔[0] 2 2" xfId="344"/>
    <cellStyle name="千位分隔[0] 2 2 2" xfId="345"/>
    <cellStyle name="千位分隔[0] 2 2 3" xfId="346"/>
    <cellStyle name="千位分隔[0] 2 3" xfId="347"/>
    <cellStyle name="千位分隔[0] 2 3 2" xfId="348"/>
    <cellStyle name="千位分隔[0] 2 3 3" xfId="349"/>
    <cellStyle name="千位分隔[0] 2 4" xfId="350"/>
    <cellStyle name="千位分隔[0] 2 4 2" xfId="351"/>
    <cellStyle name="千位分隔[0] 2 4 3" xfId="352"/>
    <cellStyle name="千位分隔[0] 2 5" xfId="353"/>
    <cellStyle name="千位分隔[0] 2 5 2" xfId="354"/>
    <cellStyle name="千位分隔[0] 2 5 3" xfId="355"/>
    <cellStyle name="千位分隔[0] 3" xfId="356"/>
    <cellStyle name="千位分隔[0] 3 2" xfId="357"/>
    <cellStyle name="千位分隔[0] 3 3" xfId="358"/>
    <cellStyle name="钎霖_laroux" xfId="359"/>
    <cellStyle name="强调文字颜色 1" xfId="360"/>
    <cellStyle name="强调文字颜色 1 2" xfId="361"/>
    <cellStyle name="强调文字颜色 2" xfId="362"/>
    <cellStyle name="强调文字颜色 2 2" xfId="363"/>
    <cellStyle name="强调文字颜色 3" xfId="364"/>
    <cellStyle name="强调文字颜色 3 2" xfId="365"/>
    <cellStyle name="强调文字颜色 4" xfId="366"/>
    <cellStyle name="强调文字颜色 4 2" xfId="367"/>
    <cellStyle name="强调文字颜色 5" xfId="368"/>
    <cellStyle name="强调文字颜色 5 2" xfId="369"/>
    <cellStyle name="强调文字颜色 6" xfId="370"/>
    <cellStyle name="强调文字颜色 6 2" xfId="371"/>
    <cellStyle name="日期" xfId="372"/>
    <cellStyle name="商品名称" xfId="373"/>
    <cellStyle name="适中" xfId="374"/>
    <cellStyle name="适中 2" xfId="375"/>
    <cellStyle name="输出" xfId="376"/>
    <cellStyle name="输出 2" xfId="377"/>
    <cellStyle name="输入" xfId="378"/>
    <cellStyle name="输入 2" xfId="379"/>
    <cellStyle name="数量" xfId="380"/>
    <cellStyle name="样式 1" xfId="381"/>
    <cellStyle name="Followed Hyperlink" xfId="382"/>
    <cellStyle name="믅됞 [0.00]_PRODUCT DETAIL Q1" xfId="383"/>
    <cellStyle name="믅됞_PRODUCT DETAIL Q1" xfId="384"/>
    <cellStyle name="백분율_HOBONG" xfId="385"/>
    <cellStyle name="昗弨_Pacific Region P&amp;L" xfId="386"/>
    <cellStyle name="寘嬫愗傝 [0.00]_Region Orders (2)" xfId="387"/>
    <cellStyle name="寘嬫愗傝_Region Orders (2)" xfId="388"/>
    <cellStyle name="注释" xfId="389"/>
    <cellStyle name="注释 2" xfId="390"/>
    <cellStyle name="资产" xfId="391"/>
    <cellStyle name="뷭?_BOOKSHIP" xfId="392"/>
    <cellStyle name="콤마 [0]_1202" xfId="393"/>
    <cellStyle name="콤마_1202" xfId="394"/>
    <cellStyle name="통화 [0]_1202" xfId="395"/>
    <cellStyle name="통화_1202" xfId="396"/>
    <cellStyle name="표준_(정보부문)월별인원계획" xfId="3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2011&#65289;088&#21495;&#20013;&#27915;&#24037;&#36152;&#20844;&#21496;\&#23433;&#24509;&#20013;&#27915;&#36164;&#20135;&#28165;&#265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 "/>
      <sheetName val="分类汇总表"/>
      <sheetName val="货币资金"/>
      <sheetName val="其他应收款"/>
      <sheetName val="固定资产—机器设备"/>
      <sheetName val="固定资产—电子设备"/>
      <sheetName val="固定资产—房屋建筑"/>
      <sheetName val="无形资产"/>
      <sheetName val="短期借款"/>
      <sheetName val="应付帐款"/>
      <sheetName val="其他应付款 "/>
      <sheetName val="预提费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ySplit="5" topLeftCell="BM6" activePane="bottomLeft" state="frozen"/>
      <selection pane="topLeft" activeCell="E11" sqref="E11"/>
      <selection pane="bottomLeft" activeCell="E11" sqref="E11"/>
    </sheetView>
  </sheetViews>
  <sheetFormatPr defaultColWidth="9.00390625" defaultRowHeight="13.5"/>
  <cols>
    <col min="1" max="1" width="5.625" style="33" customWidth="1"/>
    <col min="2" max="2" width="25.625" style="33" customWidth="1"/>
    <col min="3" max="4" width="15.625" style="33" customWidth="1"/>
    <col min="5" max="5" width="12.50390625" style="41" customWidth="1"/>
    <col min="6" max="9" width="10.625" style="33" customWidth="1"/>
    <col min="10" max="10" width="15.375" style="33" hidden="1" customWidth="1"/>
    <col min="11" max="11" width="8.75390625" style="33" hidden="1" customWidth="1"/>
    <col min="12" max="12" width="15.375" style="33" hidden="1" customWidth="1"/>
    <col min="13" max="13" width="25.625" style="33" customWidth="1"/>
    <col min="14" max="16384" width="9.00390625" style="33" customWidth="1"/>
  </cols>
  <sheetData>
    <row r="1" spans="1:13" ht="18" customHeight="1">
      <c r="A1" s="157" t="s">
        <v>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" customHeight="1">
      <c r="A2" s="159" t="e">
        <f>#REF!</f>
        <v>#REF!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ht="15" customHeight="1">
      <c r="A3" s="69" t="e">
        <f>#REF!</f>
        <v>#REF!</v>
      </c>
      <c r="B3" s="26"/>
      <c r="C3" s="24"/>
      <c r="D3" s="24"/>
      <c r="E3" s="38"/>
      <c r="F3" s="25"/>
      <c r="G3" s="25"/>
      <c r="H3" s="25"/>
      <c r="I3" s="25"/>
      <c r="J3" s="28"/>
      <c r="K3" s="28"/>
      <c r="L3" s="29"/>
      <c r="M3" s="30"/>
    </row>
    <row r="4" spans="1:13" ht="15" customHeight="1">
      <c r="A4" s="152" t="s">
        <v>1</v>
      </c>
      <c r="B4" s="160" t="s">
        <v>9</v>
      </c>
      <c r="C4" s="161" t="s">
        <v>429</v>
      </c>
      <c r="D4" s="152" t="s">
        <v>2</v>
      </c>
      <c r="E4" s="162" t="s">
        <v>8</v>
      </c>
      <c r="F4" s="155" t="s">
        <v>14</v>
      </c>
      <c r="G4" s="163" t="s">
        <v>15</v>
      </c>
      <c r="H4" s="164" t="s">
        <v>16</v>
      </c>
      <c r="I4" s="164" t="s">
        <v>17</v>
      </c>
      <c r="J4" s="153" t="s">
        <v>6</v>
      </c>
      <c r="K4" s="153" t="s">
        <v>3</v>
      </c>
      <c r="L4" s="153" t="s">
        <v>10</v>
      </c>
      <c r="M4" s="153" t="s">
        <v>7</v>
      </c>
    </row>
    <row r="5" spans="1:13" ht="15" customHeight="1">
      <c r="A5" s="152"/>
      <c r="B5" s="160"/>
      <c r="C5" s="152"/>
      <c r="D5" s="152"/>
      <c r="E5" s="162"/>
      <c r="F5" s="156"/>
      <c r="G5" s="163"/>
      <c r="H5" s="165"/>
      <c r="I5" s="165"/>
      <c r="J5" s="154"/>
      <c r="K5" s="154"/>
      <c r="L5" s="154"/>
      <c r="M5" s="154"/>
    </row>
    <row r="6" spans="1:14" ht="19.5" customHeight="1">
      <c r="A6" s="6">
        <v>1</v>
      </c>
      <c r="B6" s="42"/>
      <c r="C6" s="42"/>
      <c r="D6" s="42"/>
      <c r="E6" s="35"/>
      <c r="F6" s="10"/>
      <c r="G6" s="65"/>
      <c r="H6" s="10"/>
      <c r="I6" s="10"/>
      <c r="J6" s="8"/>
      <c r="K6" s="11"/>
      <c r="L6" s="8">
        <f aca="true" t="shared" si="0" ref="L6:L12">J6*K6</f>
        <v>0</v>
      </c>
      <c r="M6" s="8"/>
      <c r="N6" s="62"/>
    </row>
    <row r="7" spans="1:14" ht="19.5" customHeight="1">
      <c r="A7" s="6">
        <v>2</v>
      </c>
      <c r="B7" s="42"/>
      <c r="C7" s="42"/>
      <c r="D7" s="42"/>
      <c r="E7" s="35"/>
      <c r="F7" s="10"/>
      <c r="G7" s="65"/>
      <c r="H7" s="10"/>
      <c r="I7" s="10"/>
      <c r="J7" s="8"/>
      <c r="K7" s="11"/>
      <c r="L7" s="8">
        <f t="shared" si="0"/>
        <v>0</v>
      </c>
      <c r="M7" s="8"/>
      <c r="N7" s="62"/>
    </row>
    <row r="8" spans="1:14" ht="19.5" customHeight="1">
      <c r="A8" s="6">
        <v>3</v>
      </c>
      <c r="B8" s="42"/>
      <c r="C8" s="42"/>
      <c r="D8" s="42"/>
      <c r="E8" s="35"/>
      <c r="F8" s="10"/>
      <c r="G8" s="65"/>
      <c r="H8" s="10"/>
      <c r="I8" s="10"/>
      <c r="J8" s="8"/>
      <c r="K8" s="11"/>
      <c r="L8" s="8">
        <f t="shared" si="0"/>
        <v>0</v>
      </c>
      <c r="M8" s="8"/>
      <c r="N8" s="62"/>
    </row>
    <row r="9" spans="1:14" ht="19.5" customHeight="1">
      <c r="A9" s="6">
        <v>4</v>
      </c>
      <c r="B9" s="42"/>
      <c r="C9" s="42"/>
      <c r="D9" s="42"/>
      <c r="E9" s="35"/>
      <c r="F9" s="10"/>
      <c r="G9" s="65"/>
      <c r="H9" s="10"/>
      <c r="I9" s="10"/>
      <c r="J9" s="8"/>
      <c r="K9" s="11"/>
      <c r="L9" s="8">
        <f t="shared" si="0"/>
        <v>0</v>
      </c>
      <c r="M9" s="8"/>
      <c r="N9" s="62"/>
    </row>
    <row r="10" spans="1:14" ht="19.5" customHeight="1">
      <c r="A10" s="6">
        <v>5</v>
      </c>
      <c r="B10" s="42"/>
      <c r="C10" s="42"/>
      <c r="D10" s="42"/>
      <c r="E10" s="35"/>
      <c r="F10" s="10"/>
      <c r="G10" s="65"/>
      <c r="H10" s="10"/>
      <c r="I10" s="10"/>
      <c r="J10" s="8"/>
      <c r="K10" s="11"/>
      <c r="L10" s="8">
        <f t="shared" si="0"/>
        <v>0</v>
      </c>
      <c r="M10" s="8"/>
      <c r="N10" s="62"/>
    </row>
    <row r="11" spans="1:14" ht="19.5" customHeight="1">
      <c r="A11" s="6">
        <v>6</v>
      </c>
      <c r="B11" s="42"/>
      <c r="C11" s="42"/>
      <c r="D11" s="42"/>
      <c r="E11" s="35"/>
      <c r="F11" s="10"/>
      <c r="G11" s="65"/>
      <c r="H11" s="10"/>
      <c r="I11" s="10"/>
      <c r="J11" s="8"/>
      <c r="K11" s="11"/>
      <c r="L11" s="8">
        <f t="shared" si="0"/>
        <v>0</v>
      </c>
      <c r="M11" s="8"/>
      <c r="N11" s="62"/>
    </row>
    <row r="12" spans="1:14" ht="19.5" customHeight="1">
      <c r="A12" s="6">
        <v>7</v>
      </c>
      <c r="B12" s="42"/>
      <c r="C12" s="42"/>
      <c r="D12" s="42"/>
      <c r="E12" s="35"/>
      <c r="F12" s="10"/>
      <c r="G12" s="65"/>
      <c r="H12" s="10"/>
      <c r="I12" s="10"/>
      <c r="J12" s="10"/>
      <c r="K12" s="11"/>
      <c r="L12" s="8">
        <f t="shared" si="0"/>
        <v>0</v>
      </c>
      <c r="M12" s="8"/>
      <c r="N12" s="62"/>
    </row>
    <row r="13" spans="1:13" ht="19.5" customHeight="1">
      <c r="A13" s="6">
        <v>8</v>
      </c>
      <c r="B13" s="42"/>
      <c r="C13" s="42"/>
      <c r="D13" s="42"/>
      <c r="E13" s="9"/>
      <c r="F13" s="10"/>
      <c r="G13" s="65"/>
      <c r="H13" s="10"/>
      <c r="I13" s="10"/>
      <c r="J13" s="8"/>
      <c r="K13" s="11"/>
      <c r="L13" s="8"/>
      <c r="M13" s="8"/>
    </row>
    <row r="14" spans="1:13" ht="19.5" customHeight="1">
      <c r="A14" s="13"/>
      <c r="B14" s="14" t="s">
        <v>11</v>
      </c>
      <c r="C14" s="14"/>
      <c r="D14" s="14"/>
      <c r="E14" s="15"/>
      <c r="F14" s="16">
        <f>SUM(F6:F13)</f>
        <v>0</v>
      </c>
      <c r="G14" s="16"/>
      <c r="H14" s="16"/>
      <c r="I14" s="16"/>
      <c r="J14" s="16">
        <f>SUM(J6:J13)</f>
        <v>0</v>
      </c>
      <c r="K14" s="16"/>
      <c r="L14" s="16">
        <f>SUM(L6:L13)</f>
        <v>0</v>
      </c>
      <c r="M14" s="31"/>
    </row>
    <row r="15" spans="1:13" ht="6" customHeight="1">
      <c r="A15" s="32" t="s">
        <v>0</v>
      </c>
      <c r="B15" s="32"/>
      <c r="C15" s="32"/>
      <c r="D15" s="32"/>
      <c r="E15" s="39"/>
      <c r="F15" s="32"/>
      <c r="G15" s="25"/>
      <c r="H15" s="25"/>
      <c r="I15" s="25"/>
      <c r="J15" s="25"/>
      <c r="K15" s="25"/>
      <c r="L15" s="25"/>
      <c r="M15" s="25"/>
    </row>
    <row r="16" s="22" customFormat="1" ht="12">
      <c r="E16" s="40"/>
    </row>
    <row r="17" s="22" customFormat="1" ht="12">
      <c r="E17" s="40"/>
    </row>
  </sheetData>
  <sheetProtection/>
  <mergeCells count="15">
    <mergeCell ref="M4:M5"/>
    <mergeCell ref="A1:M1"/>
    <mergeCell ref="A2:M2"/>
    <mergeCell ref="A4:A5"/>
    <mergeCell ref="B4:B5"/>
    <mergeCell ref="C4:C5"/>
    <mergeCell ref="E4:E5"/>
    <mergeCell ref="G4:G5"/>
    <mergeCell ref="H4:H5"/>
    <mergeCell ref="I4:I5"/>
    <mergeCell ref="D4:D5"/>
    <mergeCell ref="J4:J5"/>
    <mergeCell ref="K4:K5"/>
    <mergeCell ref="L4:L5"/>
    <mergeCell ref="F4:F5"/>
  </mergeCells>
  <printOptions horizontalCentered="1"/>
  <pageMargins left="0.5118110236220472" right="0.4724409448818898" top="1.4960629921259843" bottom="3.110236220472441" header="0.31496062992125984" footer="1.4960629921259843"/>
  <pageSetup horizontalDpi="600" verticalDpi="600" orientation="landscape" paperSize="9" r:id="rId1"/>
  <headerFooter alignWithMargins="0">
    <oddFooter>&amp;L      铜陵大江投资控股有限公司：
      安徽长信安昌健康医疗大数据科技有限公司：
&amp;C                                   铜陵华诚资产评估有限责任公司：
&amp;R&amp;"宋体,常规"
第&amp;"Times New Roman,常规"&amp;P&amp;"宋体,常规"页&amp;"Times New Roman,常规" &amp;"宋体,常规"共&amp;"Times New Roman,常规"&amp;N&amp;"宋体,常规"页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pane ySplit="5" topLeftCell="BM6" activePane="bottomLeft" state="frozen"/>
      <selection pane="topLeft" activeCell="E11" sqref="E11"/>
      <selection pane="bottomLeft" activeCell="E11" sqref="E11"/>
    </sheetView>
  </sheetViews>
  <sheetFormatPr defaultColWidth="9.00390625" defaultRowHeight="13.5"/>
  <cols>
    <col min="1" max="1" width="5.625" style="33" customWidth="1"/>
    <col min="2" max="2" width="25.625" style="33" customWidth="1"/>
    <col min="3" max="3" width="13.625" style="33" customWidth="1"/>
    <col min="4" max="4" width="12.50390625" style="34" customWidth="1"/>
    <col min="5" max="8" width="8.625" style="34" customWidth="1"/>
    <col min="9" max="9" width="6.125" style="58" customWidth="1"/>
    <col min="10" max="10" width="12.625" style="33" customWidth="1"/>
    <col min="11" max="11" width="15.375" style="33" hidden="1" customWidth="1"/>
    <col min="12" max="12" width="8.75390625" style="33" hidden="1" customWidth="1"/>
    <col min="13" max="13" width="15.375" style="33" hidden="1" customWidth="1"/>
    <col min="14" max="14" width="25.625" style="33" customWidth="1"/>
    <col min="15" max="15" width="11.00390625" style="33" bestFit="1" customWidth="1"/>
    <col min="16" max="16" width="11.50390625" style="33" bestFit="1" customWidth="1"/>
    <col min="17" max="16384" width="9.00390625" style="33" customWidth="1"/>
  </cols>
  <sheetData>
    <row r="1" spans="1:14" ht="18" customHeight="1">
      <c r="A1" s="157" t="s">
        <v>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" customHeight="1">
      <c r="A2" s="159" t="e">
        <f>#REF!</f>
        <v>#REF!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" customHeight="1">
      <c r="A3" s="25" t="e">
        <f>#REF!</f>
        <v>#REF!</v>
      </c>
      <c r="B3" s="26"/>
      <c r="C3" s="24"/>
      <c r="D3" s="27"/>
      <c r="E3" s="27"/>
      <c r="F3" s="27"/>
      <c r="G3" s="27"/>
      <c r="H3" s="27"/>
      <c r="I3" s="56"/>
      <c r="J3" s="25"/>
      <c r="K3" s="28"/>
      <c r="L3" s="28"/>
      <c r="M3" s="29"/>
      <c r="N3" s="30"/>
    </row>
    <row r="4" spans="1:14" ht="18" customHeight="1">
      <c r="A4" s="152" t="s">
        <v>1</v>
      </c>
      <c r="B4" s="160" t="s">
        <v>18</v>
      </c>
      <c r="C4" s="152" t="s">
        <v>2</v>
      </c>
      <c r="D4" s="162" t="s">
        <v>21</v>
      </c>
      <c r="E4" s="142" t="s">
        <v>13</v>
      </c>
      <c r="F4" s="142"/>
      <c r="G4" s="142"/>
      <c r="H4" s="142"/>
      <c r="I4" s="166" t="s">
        <v>19</v>
      </c>
      <c r="J4" s="141" t="s">
        <v>22</v>
      </c>
      <c r="K4" s="153" t="s">
        <v>23</v>
      </c>
      <c r="L4" s="153" t="s">
        <v>3</v>
      </c>
      <c r="M4" s="153" t="s">
        <v>24</v>
      </c>
      <c r="N4" s="153" t="s">
        <v>25</v>
      </c>
    </row>
    <row r="5" spans="1:14" ht="30" customHeight="1">
      <c r="A5" s="152"/>
      <c r="B5" s="160"/>
      <c r="C5" s="152"/>
      <c r="D5" s="162"/>
      <c r="E5" s="59" t="s">
        <v>26</v>
      </c>
      <c r="F5" s="59" t="s">
        <v>20</v>
      </c>
      <c r="G5" s="59" t="s">
        <v>27</v>
      </c>
      <c r="H5" s="60" t="s">
        <v>28</v>
      </c>
      <c r="I5" s="166"/>
      <c r="J5" s="156"/>
      <c r="K5" s="154"/>
      <c r="L5" s="154"/>
      <c r="M5" s="154"/>
      <c r="N5" s="154"/>
    </row>
    <row r="6" spans="1:15" ht="19.5" customHeight="1">
      <c r="A6" s="6">
        <v>1</v>
      </c>
      <c r="B6" s="7"/>
      <c r="C6" s="7"/>
      <c r="D6" s="35"/>
      <c r="E6" s="47"/>
      <c r="F6" s="47"/>
      <c r="G6" s="47"/>
      <c r="H6" s="47"/>
      <c r="I6" s="9"/>
      <c r="J6" s="47"/>
      <c r="K6" s="8"/>
      <c r="L6" s="11"/>
      <c r="M6" s="8"/>
      <c r="N6" s="8"/>
      <c r="O6" s="62"/>
    </row>
    <row r="7" spans="1:15" ht="19.5" customHeight="1">
      <c r="A7" s="6">
        <v>2</v>
      </c>
      <c r="B7" s="7"/>
      <c r="C7" s="7"/>
      <c r="D7" s="35"/>
      <c r="E7" s="47"/>
      <c r="F7" s="47"/>
      <c r="G7" s="47"/>
      <c r="H7" s="47"/>
      <c r="I7" s="9"/>
      <c r="J7" s="47"/>
      <c r="K7" s="8"/>
      <c r="L7" s="11"/>
      <c r="M7" s="8"/>
      <c r="N7" s="8"/>
      <c r="O7" s="62"/>
    </row>
    <row r="8" spans="1:15" ht="19.5" customHeight="1">
      <c r="A8" s="6">
        <v>3</v>
      </c>
      <c r="B8" s="7"/>
      <c r="C8" s="7"/>
      <c r="D8" s="35"/>
      <c r="E8" s="47"/>
      <c r="F8" s="47"/>
      <c r="G8" s="47"/>
      <c r="H8" s="47"/>
      <c r="I8" s="9"/>
      <c r="J8" s="47"/>
      <c r="K8" s="8"/>
      <c r="L8" s="11"/>
      <c r="M8" s="8"/>
      <c r="N8" s="8"/>
      <c r="O8" s="62"/>
    </row>
    <row r="9" spans="1:15" ht="19.5" customHeight="1">
      <c r="A9" s="6">
        <v>4</v>
      </c>
      <c r="B9" s="7"/>
      <c r="C9" s="7"/>
      <c r="D9" s="35"/>
      <c r="E9" s="47"/>
      <c r="F9" s="47"/>
      <c r="G9" s="47"/>
      <c r="H9" s="47"/>
      <c r="I9" s="9"/>
      <c r="J9" s="47"/>
      <c r="K9" s="8"/>
      <c r="L9" s="11"/>
      <c r="M9" s="8"/>
      <c r="N9" s="8"/>
      <c r="O9" s="62"/>
    </row>
    <row r="10" spans="1:15" ht="19.5" customHeight="1">
      <c r="A10" s="6">
        <v>5</v>
      </c>
      <c r="B10" s="7"/>
      <c r="C10" s="7"/>
      <c r="D10" s="35"/>
      <c r="E10" s="47"/>
      <c r="F10" s="47"/>
      <c r="G10" s="47"/>
      <c r="H10" s="47"/>
      <c r="I10" s="9"/>
      <c r="J10" s="47"/>
      <c r="K10" s="8"/>
      <c r="L10" s="11"/>
      <c r="M10" s="8"/>
      <c r="N10" s="8"/>
      <c r="O10" s="62"/>
    </row>
    <row r="11" spans="1:15" ht="19.5" customHeight="1">
      <c r="A11" s="6">
        <v>6</v>
      </c>
      <c r="B11" s="7"/>
      <c r="C11" s="7"/>
      <c r="D11" s="35"/>
      <c r="E11" s="47"/>
      <c r="F11" s="47"/>
      <c r="G11" s="47"/>
      <c r="H11" s="47"/>
      <c r="I11" s="9"/>
      <c r="J11" s="47"/>
      <c r="K11" s="8"/>
      <c r="L11" s="11"/>
      <c r="M11" s="8"/>
      <c r="N11" s="8"/>
      <c r="O11" s="62"/>
    </row>
    <row r="12" spans="1:15" ht="19.5" customHeight="1">
      <c r="A12" s="6">
        <v>7</v>
      </c>
      <c r="B12" s="7"/>
      <c r="C12" s="7"/>
      <c r="D12" s="35"/>
      <c r="E12" s="47"/>
      <c r="F12" s="47"/>
      <c r="G12" s="47"/>
      <c r="H12" s="47"/>
      <c r="I12" s="9"/>
      <c r="J12" s="47"/>
      <c r="K12" s="8"/>
      <c r="L12" s="11"/>
      <c r="M12" s="8"/>
      <c r="N12" s="8"/>
      <c r="O12" s="62"/>
    </row>
    <row r="13" spans="1:15" ht="19.5" customHeight="1">
      <c r="A13" s="6">
        <v>8</v>
      </c>
      <c r="B13" s="7"/>
      <c r="C13" s="7"/>
      <c r="D13" s="35"/>
      <c r="E13" s="47"/>
      <c r="F13" s="47"/>
      <c r="G13" s="47"/>
      <c r="H13" s="47"/>
      <c r="I13" s="9"/>
      <c r="J13" s="47"/>
      <c r="K13" s="8"/>
      <c r="L13" s="11"/>
      <c r="M13" s="8"/>
      <c r="N13" s="8"/>
      <c r="O13" s="62"/>
    </row>
    <row r="14" spans="1:16" ht="19.5" customHeight="1">
      <c r="A14" s="6">
        <v>9</v>
      </c>
      <c r="B14" s="7"/>
      <c r="C14" s="7"/>
      <c r="D14" s="35"/>
      <c r="E14" s="47"/>
      <c r="F14" s="47"/>
      <c r="G14" s="47"/>
      <c r="H14" s="47"/>
      <c r="I14" s="9"/>
      <c r="J14" s="47"/>
      <c r="K14" s="8"/>
      <c r="L14" s="11"/>
      <c r="M14" s="8"/>
      <c r="N14" s="8"/>
      <c r="O14" s="62"/>
      <c r="P14" s="61"/>
    </row>
    <row r="15" spans="1:16" ht="19.5" customHeight="1">
      <c r="A15" s="6">
        <v>10</v>
      </c>
      <c r="B15" s="7"/>
      <c r="C15" s="7"/>
      <c r="D15" s="35"/>
      <c r="E15" s="47"/>
      <c r="F15" s="47"/>
      <c r="G15" s="47"/>
      <c r="H15" s="47"/>
      <c r="I15" s="9"/>
      <c r="J15" s="47"/>
      <c r="K15" s="8"/>
      <c r="L15" s="11"/>
      <c r="M15" s="8"/>
      <c r="N15" s="8"/>
      <c r="O15" s="62"/>
      <c r="P15" s="61"/>
    </row>
    <row r="16" spans="1:15" ht="19.5" customHeight="1">
      <c r="A16" s="6">
        <v>11</v>
      </c>
      <c r="B16" s="7"/>
      <c r="C16" s="7"/>
      <c r="D16" s="35"/>
      <c r="E16" s="47"/>
      <c r="F16" s="47"/>
      <c r="G16" s="47"/>
      <c r="H16" s="47"/>
      <c r="I16" s="9"/>
      <c r="J16" s="47"/>
      <c r="K16" s="8"/>
      <c r="L16" s="11"/>
      <c r="M16" s="8"/>
      <c r="N16" s="8"/>
      <c r="O16" s="62"/>
    </row>
    <row r="17" spans="1:15" ht="19.5" customHeight="1">
      <c r="A17" s="6">
        <v>12</v>
      </c>
      <c r="B17" s="7"/>
      <c r="C17" s="7"/>
      <c r="D17" s="35"/>
      <c r="E17" s="47"/>
      <c r="F17" s="47"/>
      <c r="G17" s="47"/>
      <c r="H17" s="47"/>
      <c r="I17" s="9"/>
      <c r="J17" s="47"/>
      <c r="K17" s="8"/>
      <c r="L17" s="11"/>
      <c r="M17" s="8"/>
      <c r="N17" s="8"/>
      <c r="O17" s="62"/>
    </row>
    <row r="18" spans="1:15" ht="19.5" customHeight="1">
      <c r="A18" s="6">
        <v>13</v>
      </c>
      <c r="B18" s="7"/>
      <c r="C18" s="7"/>
      <c r="D18" s="35"/>
      <c r="E18" s="47"/>
      <c r="F18" s="47"/>
      <c r="G18" s="47"/>
      <c r="H18" s="47"/>
      <c r="I18" s="55"/>
      <c r="J18" s="47"/>
      <c r="K18" s="8"/>
      <c r="L18" s="11"/>
      <c r="M18" s="8"/>
      <c r="N18" s="8"/>
      <c r="O18" s="36"/>
    </row>
    <row r="19" spans="1:15" ht="19.5" customHeight="1">
      <c r="A19" s="6">
        <v>14</v>
      </c>
      <c r="B19" s="7"/>
      <c r="C19" s="7"/>
      <c r="D19" s="35"/>
      <c r="E19" s="47"/>
      <c r="F19" s="47"/>
      <c r="G19" s="47"/>
      <c r="H19" s="47"/>
      <c r="I19" s="9"/>
      <c r="J19" s="47"/>
      <c r="K19" s="10"/>
      <c r="L19" s="11"/>
      <c r="M19" s="8"/>
      <c r="N19" s="8"/>
      <c r="O19" s="36"/>
    </row>
    <row r="20" spans="1:16" ht="19.5" customHeight="1">
      <c r="A20" s="6">
        <v>15</v>
      </c>
      <c r="B20" s="7"/>
      <c r="C20" s="7"/>
      <c r="D20" s="35"/>
      <c r="E20" s="47"/>
      <c r="F20" s="47"/>
      <c r="G20" s="47"/>
      <c r="H20" s="47"/>
      <c r="I20" s="9"/>
      <c r="J20" s="47"/>
      <c r="K20" s="8"/>
      <c r="L20" s="11"/>
      <c r="M20" s="8"/>
      <c r="N20" s="8"/>
      <c r="O20" s="62"/>
      <c r="P20" s="61"/>
    </row>
    <row r="21" spans="1:15" ht="19.5" customHeight="1">
      <c r="A21" s="6">
        <v>16</v>
      </c>
      <c r="B21" s="42"/>
      <c r="C21" s="42"/>
      <c r="D21" s="9"/>
      <c r="E21" s="47"/>
      <c r="F21" s="47"/>
      <c r="G21" s="47"/>
      <c r="H21" s="47"/>
      <c r="I21" s="9"/>
      <c r="J21" s="47"/>
      <c r="K21" s="8"/>
      <c r="L21" s="11"/>
      <c r="M21" s="8"/>
      <c r="N21" s="67"/>
      <c r="O21" s="62"/>
    </row>
    <row r="22" spans="1:14" ht="19.5" customHeight="1">
      <c r="A22" s="6">
        <v>17</v>
      </c>
      <c r="B22" s="42"/>
      <c r="C22" s="7"/>
      <c r="D22" s="9"/>
      <c r="E22" s="47"/>
      <c r="F22" s="47"/>
      <c r="G22" s="47"/>
      <c r="H22" s="47"/>
      <c r="I22" s="66"/>
      <c r="J22" s="55"/>
      <c r="K22" s="8"/>
      <c r="L22" s="11"/>
      <c r="M22" s="8"/>
      <c r="N22" s="8"/>
    </row>
    <row r="23" spans="4:15" s="22" customFormat="1" ht="12">
      <c r="D23" s="23"/>
      <c r="E23" s="23"/>
      <c r="F23" s="23"/>
      <c r="G23" s="23"/>
      <c r="H23" s="23"/>
      <c r="I23" s="57"/>
      <c r="O23" s="37"/>
    </row>
    <row r="24" spans="4:15" s="22" customFormat="1" ht="12">
      <c r="D24" s="23"/>
      <c r="E24" s="23"/>
      <c r="F24" s="23"/>
      <c r="G24" s="23"/>
      <c r="H24" s="23"/>
      <c r="I24" s="57"/>
      <c r="O24" s="37"/>
    </row>
    <row r="25" ht="15">
      <c r="O25" s="36"/>
    </row>
    <row r="26" ht="15">
      <c r="O26" s="36"/>
    </row>
    <row r="27" ht="15">
      <c r="O27" s="36"/>
    </row>
    <row r="28" ht="15">
      <c r="O28" s="36"/>
    </row>
    <row r="29" ht="15">
      <c r="O29" s="36"/>
    </row>
    <row r="30" ht="15">
      <c r="O30" s="36"/>
    </row>
  </sheetData>
  <sheetProtection/>
  <mergeCells count="13">
    <mergeCell ref="J4:J5"/>
    <mergeCell ref="E4:H4"/>
    <mergeCell ref="K4:K5"/>
    <mergeCell ref="L4:L5"/>
    <mergeCell ref="M4:M5"/>
    <mergeCell ref="N4:N5"/>
    <mergeCell ref="A1:N1"/>
    <mergeCell ref="A2:N2"/>
    <mergeCell ref="A4:A5"/>
    <mergeCell ref="B4:B5"/>
    <mergeCell ref="C4:C5"/>
    <mergeCell ref="D4:D5"/>
    <mergeCell ref="I4:I5"/>
  </mergeCells>
  <printOptions horizontalCentered="1"/>
  <pageMargins left="0.5118110236220472" right="0.4724409448818898" top="1.4960629921259843" bottom="3.110236220472441" header="0.31496062992125984" footer="1.4960629921259843"/>
  <pageSetup horizontalDpi="600" verticalDpi="600" orientation="landscape" paperSize="9" r:id="rId1"/>
  <headerFooter alignWithMargins="0">
    <oddFooter>&amp;L      铜陵大江投资控股有限公司：
      安徽长信安昌健康医疗大数据科技有限公司：
&amp;C                                   铜陵华诚资产评估有限责任公司：
&amp;R&amp;"宋体,常规"
第&amp;"Times New Roman,常规"&amp;P&amp;"宋体,常规"页&amp;"Times New Roman,常规" &amp;"宋体,常规"共&amp;"Times New Roman,常规"&amp;N&amp;"宋体,常规"页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93"/>
  <sheetViews>
    <sheetView tabSelected="1" view="pageBreakPreview" zoomScale="115" zoomScaleSheetLayoutView="115" zoomScalePageLayoutView="0" workbookViewId="0" topLeftCell="A1">
      <pane ySplit="4" topLeftCell="BM79" activePane="bottomLeft" state="frozen"/>
      <selection pane="topLeft" activeCell="S4" sqref="S4:S5"/>
      <selection pane="bottomLeft" activeCell="K89" sqref="K89"/>
    </sheetView>
  </sheetViews>
  <sheetFormatPr defaultColWidth="9.00390625" defaultRowHeight="13.5"/>
  <cols>
    <col min="1" max="1" width="5.25390625" style="43" customWidth="1"/>
    <col min="2" max="2" width="19.75390625" style="5" customWidth="1"/>
    <col min="3" max="3" width="11.50390625" style="5" customWidth="1"/>
    <col min="4" max="5" width="4.625" style="1" customWidth="1"/>
    <col min="6" max="6" width="12.125" style="5" customWidth="1"/>
    <col min="7" max="7" width="17.75390625" style="94" customWidth="1"/>
    <col min="8" max="16384" width="9.00390625" style="3" customWidth="1"/>
  </cols>
  <sheetData>
    <row r="1" spans="1:7" ht="19.5" customHeight="1">
      <c r="A1" s="144" t="s">
        <v>494</v>
      </c>
      <c r="B1" s="145"/>
      <c r="C1" s="145"/>
      <c r="D1" s="145"/>
      <c r="E1" s="145"/>
      <c r="F1" s="145"/>
      <c r="G1" s="145"/>
    </row>
    <row r="2" spans="1:7" s="71" customFormat="1" ht="16.5" customHeight="1">
      <c r="A2" s="167" t="s">
        <v>495</v>
      </c>
      <c r="B2" s="168"/>
      <c r="C2" s="168"/>
      <c r="D2" s="168"/>
      <c r="E2" s="168"/>
      <c r="F2" s="168"/>
      <c r="G2" s="168"/>
    </row>
    <row r="3" spans="1:7" s="73" customFormat="1" ht="16.5" customHeight="1">
      <c r="A3" s="133"/>
      <c r="B3" s="122"/>
      <c r="C3" s="122"/>
      <c r="D3" s="123"/>
      <c r="E3" s="123"/>
      <c r="F3" s="123"/>
      <c r="G3" s="89" t="s">
        <v>474</v>
      </c>
    </row>
    <row r="4" spans="1:7" s="71" customFormat="1" ht="18" customHeight="1">
      <c r="A4" s="134" t="s">
        <v>491</v>
      </c>
      <c r="B4" s="96" t="s">
        <v>4</v>
      </c>
      <c r="C4" s="96" t="s">
        <v>466</v>
      </c>
      <c r="D4" s="132" t="s">
        <v>492</v>
      </c>
      <c r="E4" s="132" t="s">
        <v>493</v>
      </c>
      <c r="F4" s="131" t="s">
        <v>490</v>
      </c>
      <c r="G4" s="68" t="s">
        <v>5</v>
      </c>
    </row>
    <row r="5" spans="1:7" ht="18" customHeight="1">
      <c r="A5" s="17">
        <v>1</v>
      </c>
      <c r="B5" s="12" t="s">
        <v>439</v>
      </c>
      <c r="C5" s="12"/>
      <c r="D5" s="2" t="s">
        <v>385</v>
      </c>
      <c r="E5" s="17">
        <v>1</v>
      </c>
      <c r="F5" s="81">
        <v>19200</v>
      </c>
      <c r="G5" s="91"/>
    </row>
    <row r="6" spans="1:7" ht="18" customHeight="1">
      <c r="A6" s="17">
        <v>2</v>
      </c>
      <c r="B6" s="12" t="s">
        <v>440</v>
      </c>
      <c r="C6" s="12"/>
      <c r="D6" s="2" t="s">
        <v>385</v>
      </c>
      <c r="E6" s="17">
        <v>1</v>
      </c>
      <c r="F6" s="81">
        <v>19600</v>
      </c>
      <c r="G6" s="91"/>
    </row>
    <row r="7" spans="1:7" ht="18" customHeight="1">
      <c r="A7" s="17">
        <v>3</v>
      </c>
      <c r="B7" s="51" t="s">
        <v>413</v>
      </c>
      <c r="C7" s="12" t="s">
        <v>50</v>
      </c>
      <c r="D7" s="2" t="s">
        <v>143</v>
      </c>
      <c r="E7" s="17">
        <v>1</v>
      </c>
      <c r="F7" s="81">
        <v>23800</v>
      </c>
      <c r="G7" s="52"/>
    </row>
    <row r="8" spans="1:7" ht="18" customHeight="1">
      <c r="A8" s="17">
        <v>4</v>
      </c>
      <c r="B8" s="51" t="s">
        <v>497</v>
      </c>
      <c r="C8" s="146" t="s">
        <v>498</v>
      </c>
      <c r="D8" s="45" t="s">
        <v>499</v>
      </c>
      <c r="E8" s="17">
        <v>1</v>
      </c>
      <c r="F8" s="81">
        <v>6080</v>
      </c>
      <c r="G8" s="91"/>
    </row>
    <row r="9" spans="1:7" ht="18" customHeight="1">
      <c r="A9" s="17">
        <v>5</v>
      </c>
      <c r="B9" s="12" t="s">
        <v>447</v>
      </c>
      <c r="C9" s="146" t="s">
        <v>448</v>
      </c>
      <c r="D9" s="2" t="s">
        <v>385</v>
      </c>
      <c r="E9" s="147">
        <v>3</v>
      </c>
      <c r="F9" s="148">
        <v>1060.8</v>
      </c>
      <c r="G9" s="91"/>
    </row>
    <row r="10" spans="1:7" s="129" customFormat="1" ht="18" customHeight="1">
      <c r="A10" s="17">
        <v>6</v>
      </c>
      <c r="B10" s="146" t="s">
        <v>447</v>
      </c>
      <c r="C10" s="146" t="s">
        <v>449</v>
      </c>
      <c r="D10" s="149" t="s">
        <v>385</v>
      </c>
      <c r="E10" s="147">
        <v>8</v>
      </c>
      <c r="F10" s="148">
        <v>832</v>
      </c>
      <c r="G10" s="128"/>
    </row>
    <row r="11" spans="1:7" ht="18" customHeight="1">
      <c r="A11" s="17">
        <v>7</v>
      </c>
      <c r="B11" s="12" t="s">
        <v>450</v>
      </c>
      <c r="C11" s="12"/>
      <c r="D11" s="2" t="s">
        <v>385</v>
      </c>
      <c r="E11" s="17">
        <v>1</v>
      </c>
      <c r="F11" s="81">
        <v>1632</v>
      </c>
      <c r="G11" s="91"/>
    </row>
    <row r="12" spans="1:7" ht="18" customHeight="1">
      <c r="A12" s="17">
        <v>8</v>
      </c>
      <c r="B12" s="12"/>
      <c r="C12" s="12"/>
      <c r="D12" s="2"/>
      <c r="E12" s="17"/>
      <c r="F12" s="81"/>
      <c r="G12" s="91"/>
    </row>
    <row r="13" spans="1:7" ht="18" customHeight="1">
      <c r="A13" s="17">
        <v>9</v>
      </c>
      <c r="B13" s="12"/>
      <c r="C13" s="12"/>
      <c r="D13" s="2"/>
      <c r="E13" s="17"/>
      <c r="F13" s="81"/>
      <c r="G13" s="91"/>
    </row>
    <row r="14" spans="1:7" ht="18" customHeight="1">
      <c r="A14" s="17">
        <v>10</v>
      </c>
      <c r="B14" s="12" t="s">
        <v>465</v>
      </c>
      <c r="C14" s="51" t="s">
        <v>464</v>
      </c>
      <c r="D14" s="2" t="s">
        <v>441</v>
      </c>
      <c r="E14" s="17">
        <v>1</v>
      </c>
      <c r="F14" s="81">
        <v>46240</v>
      </c>
      <c r="G14" s="91"/>
    </row>
    <row r="15" spans="1:7" ht="18" customHeight="1">
      <c r="A15" s="17">
        <v>11</v>
      </c>
      <c r="B15" s="12" t="s">
        <v>124</v>
      </c>
      <c r="C15" s="12" t="s">
        <v>50</v>
      </c>
      <c r="D15" s="2" t="s">
        <v>142</v>
      </c>
      <c r="E15" s="17">
        <v>2</v>
      </c>
      <c r="F15" s="81">
        <v>51200</v>
      </c>
      <c r="G15" s="91"/>
    </row>
    <row r="16" spans="1:7" ht="18" customHeight="1">
      <c r="A16" s="17">
        <v>12</v>
      </c>
      <c r="B16" s="12" t="s">
        <v>451</v>
      </c>
      <c r="C16" s="12"/>
      <c r="D16" s="2" t="s">
        <v>385</v>
      </c>
      <c r="E16" s="17">
        <v>2</v>
      </c>
      <c r="F16" s="81">
        <v>38400</v>
      </c>
      <c r="G16" s="91"/>
    </row>
    <row r="17" spans="1:7" ht="18" customHeight="1">
      <c r="A17" s="17">
        <v>13</v>
      </c>
      <c r="B17" s="12" t="s">
        <v>125</v>
      </c>
      <c r="C17" s="12" t="s">
        <v>50</v>
      </c>
      <c r="D17" s="2" t="s">
        <v>142</v>
      </c>
      <c r="E17" s="17">
        <v>30</v>
      </c>
      <c r="F17" s="81">
        <v>36000</v>
      </c>
      <c r="G17" s="91"/>
    </row>
    <row r="18" spans="1:7" ht="18" customHeight="1">
      <c r="A18" s="17">
        <v>14</v>
      </c>
      <c r="B18" s="12"/>
      <c r="C18" s="12"/>
      <c r="D18" s="2"/>
      <c r="E18" s="17"/>
      <c r="F18" s="81"/>
      <c r="G18" s="91"/>
    </row>
    <row r="19" spans="1:7" ht="18" customHeight="1">
      <c r="A19" s="17">
        <v>15</v>
      </c>
      <c r="B19" s="12" t="s">
        <v>120</v>
      </c>
      <c r="C19" s="12" t="s">
        <v>50</v>
      </c>
      <c r="D19" s="2" t="s">
        <v>142</v>
      </c>
      <c r="E19" s="17">
        <v>1</v>
      </c>
      <c r="F19" s="81">
        <v>2280</v>
      </c>
      <c r="G19" s="52"/>
    </row>
    <row r="20" spans="1:7" s="129" customFormat="1" ht="18" customHeight="1">
      <c r="A20" s="17">
        <v>16</v>
      </c>
      <c r="B20" s="126"/>
      <c r="C20" s="126"/>
      <c r="D20" s="127"/>
      <c r="E20" s="124"/>
      <c r="F20" s="125"/>
      <c r="G20" s="128"/>
    </row>
    <row r="21" spans="1:7" ht="18" customHeight="1">
      <c r="A21" s="17">
        <v>17</v>
      </c>
      <c r="B21" s="12" t="s">
        <v>116</v>
      </c>
      <c r="C21" s="12" t="s">
        <v>117</v>
      </c>
      <c r="D21" s="2" t="s">
        <v>142</v>
      </c>
      <c r="E21" s="17">
        <v>3</v>
      </c>
      <c r="F21" s="81">
        <v>4992</v>
      </c>
      <c r="G21" s="52"/>
    </row>
    <row r="22" spans="1:7" ht="18" customHeight="1">
      <c r="A22" s="17">
        <v>18</v>
      </c>
      <c r="B22" s="12"/>
      <c r="C22" s="12"/>
      <c r="D22" s="2"/>
      <c r="E22" s="17"/>
      <c r="F22" s="81"/>
      <c r="G22" s="52"/>
    </row>
    <row r="23" spans="1:7" ht="18" customHeight="1">
      <c r="A23" s="17">
        <v>19</v>
      </c>
      <c r="B23" s="12" t="s">
        <v>439</v>
      </c>
      <c r="C23" s="12"/>
      <c r="D23" s="2" t="s">
        <v>385</v>
      </c>
      <c r="E23" s="17">
        <v>1</v>
      </c>
      <c r="F23" s="81">
        <v>16640</v>
      </c>
      <c r="G23" s="91"/>
    </row>
    <row r="24" spans="1:7" ht="18" customHeight="1">
      <c r="A24" s="17">
        <v>20</v>
      </c>
      <c r="B24" s="12"/>
      <c r="C24" s="12"/>
      <c r="D24" s="2"/>
      <c r="E24" s="17"/>
      <c r="F24" s="81"/>
      <c r="G24" s="91"/>
    </row>
    <row r="25" spans="1:7" ht="18" customHeight="1">
      <c r="A25" s="17">
        <v>21</v>
      </c>
      <c r="B25" s="12" t="s">
        <v>118</v>
      </c>
      <c r="C25" s="12" t="s">
        <v>119</v>
      </c>
      <c r="D25" s="2" t="s">
        <v>142</v>
      </c>
      <c r="E25" s="17">
        <v>1</v>
      </c>
      <c r="F25" s="81">
        <v>14060</v>
      </c>
      <c r="G25" s="52"/>
    </row>
    <row r="26" spans="1:7" ht="18" customHeight="1">
      <c r="A26" s="17">
        <v>22</v>
      </c>
      <c r="B26" s="51" t="s">
        <v>414</v>
      </c>
      <c r="C26" s="12" t="s">
        <v>431</v>
      </c>
      <c r="D26" s="2" t="s">
        <v>142</v>
      </c>
      <c r="E26" s="17">
        <v>2</v>
      </c>
      <c r="F26" s="81">
        <v>1033.6</v>
      </c>
      <c r="G26" s="52"/>
    </row>
    <row r="27" spans="1:7" ht="18" customHeight="1">
      <c r="A27" s="17">
        <v>23</v>
      </c>
      <c r="B27" s="51" t="s">
        <v>202</v>
      </c>
      <c r="C27" s="12"/>
      <c r="D27" s="2" t="s">
        <v>142</v>
      </c>
      <c r="E27" s="17">
        <v>1</v>
      </c>
      <c r="F27" s="81">
        <v>12672</v>
      </c>
      <c r="G27" s="91"/>
    </row>
    <row r="28" spans="1:7" ht="18" customHeight="1">
      <c r="A28" s="17">
        <v>24</v>
      </c>
      <c r="B28" s="51" t="s">
        <v>416</v>
      </c>
      <c r="C28" s="12"/>
      <c r="D28" s="2" t="s">
        <v>142</v>
      </c>
      <c r="E28" s="17">
        <v>1</v>
      </c>
      <c r="F28" s="81">
        <v>1612.8</v>
      </c>
      <c r="G28" s="91"/>
    </row>
    <row r="29" spans="1:7" ht="18" customHeight="1">
      <c r="A29" s="17">
        <v>25</v>
      </c>
      <c r="B29" s="51" t="s">
        <v>417</v>
      </c>
      <c r="C29" s="12"/>
      <c r="D29" s="2" t="s">
        <v>467</v>
      </c>
      <c r="E29" s="17">
        <v>1</v>
      </c>
      <c r="F29" s="81">
        <v>988</v>
      </c>
      <c r="G29" s="91"/>
    </row>
    <row r="30" spans="1:7" ht="18" customHeight="1">
      <c r="A30" s="17">
        <v>26</v>
      </c>
      <c r="B30" s="51" t="s">
        <v>418</v>
      </c>
      <c r="C30" s="12"/>
      <c r="D30" s="2" t="s">
        <v>142</v>
      </c>
      <c r="E30" s="17">
        <v>1</v>
      </c>
      <c r="F30" s="81">
        <v>17248</v>
      </c>
      <c r="G30" s="91"/>
    </row>
    <row r="31" spans="1:7" ht="18" customHeight="1">
      <c r="A31" s="17">
        <v>27</v>
      </c>
      <c r="B31" s="51" t="s">
        <v>419</v>
      </c>
      <c r="C31" s="12"/>
      <c r="D31" s="2" t="s">
        <v>142</v>
      </c>
      <c r="E31" s="17">
        <v>1</v>
      </c>
      <c r="F31" s="81">
        <v>1140</v>
      </c>
      <c r="G31" s="91"/>
    </row>
    <row r="32" spans="1:7" ht="18" customHeight="1">
      <c r="A32" s="17">
        <v>28</v>
      </c>
      <c r="B32" s="51" t="s">
        <v>420</v>
      </c>
      <c r="C32" s="12"/>
      <c r="D32" s="2" t="s">
        <v>142</v>
      </c>
      <c r="E32" s="17">
        <v>1</v>
      </c>
      <c r="F32" s="81">
        <v>6384</v>
      </c>
      <c r="G32" s="52"/>
    </row>
    <row r="33" spans="1:7" ht="18" customHeight="1">
      <c r="A33" s="17">
        <v>29</v>
      </c>
      <c r="B33" s="51" t="s">
        <v>421</v>
      </c>
      <c r="C33" s="12" t="s">
        <v>422</v>
      </c>
      <c r="D33" s="2" t="s">
        <v>469</v>
      </c>
      <c r="E33" s="17">
        <v>1</v>
      </c>
      <c r="F33" s="81">
        <v>4940</v>
      </c>
      <c r="G33" s="91"/>
    </row>
    <row r="34" spans="1:7" ht="18" customHeight="1">
      <c r="A34" s="17">
        <v>30</v>
      </c>
      <c r="B34" s="51" t="s">
        <v>421</v>
      </c>
      <c r="C34" s="12" t="s">
        <v>423</v>
      </c>
      <c r="D34" s="2" t="s">
        <v>470</v>
      </c>
      <c r="E34" s="17">
        <v>1</v>
      </c>
      <c r="F34" s="81">
        <v>6156</v>
      </c>
      <c r="G34" s="91"/>
    </row>
    <row r="35" spans="1:7" ht="18" customHeight="1">
      <c r="A35" s="17">
        <v>31</v>
      </c>
      <c r="B35" s="51" t="s">
        <v>424</v>
      </c>
      <c r="C35" s="12"/>
      <c r="D35" s="2" t="s">
        <v>471</v>
      </c>
      <c r="E35" s="17">
        <v>1</v>
      </c>
      <c r="F35" s="81">
        <v>988</v>
      </c>
      <c r="G35" s="91"/>
    </row>
    <row r="36" spans="1:7" ht="18" customHeight="1">
      <c r="A36" s="17">
        <v>32</v>
      </c>
      <c r="B36" s="51" t="s">
        <v>425</v>
      </c>
      <c r="C36" s="12"/>
      <c r="D36" s="2" t="s">
        <v>472</v>
      </c>
      <c r="E36" s="17">
        <v>1</v>
      </c>
      <c r="F36" s="81">
        <v>516.8</v>
      </c>
      <c r="G36" s="52"/>
    </row>
    <row r="37" spans="1:7" ht="18" customHeight="1">
      <c r="A37" s="17">
        <v>33</v>
      </c>
      <c r="B37" s="51"/>
      <c r="C37" s="12"/>
      <c r="D37" s="2"/>
      <c r="E37" s="17"/>
      <c r="F37" s="81"/>
      <c r="G37" s="52"/>
    </row>
    <row r="38" spans="1:7" ht="18" customHeight="1">
      <c r="A38" s="17">
        <v>34</v>
      </c>
      <c r="B38" s="51" t="s">
        <v>426</v>
      </c>
      <c r="C38" s="12"/>
      <c r="D38" s="2" t="s">
        <v>472</v>
      </c>
      <c r="E38" s="17">
        <v>1</v>
      </c>
      <c r="F38" s="81">
        <v>7106</v>
      </c>
      <c r="G38" s="52"/>
    </row>
    <row r="39" spans="1:7" ht="18" customHeight="1">
      <c r="A39" s="17">
        <v>35</v>
      </c>
      <c r="B39" s="51" t="s">
        <v>427</v>
      </c>
      <c r="C39" s="12"/>
      <c r="D39" s="2" t="s">
        <v>472</v>
      </c>
      <c r="E39" s="17">
        <v>2</v>
      </c>
      <c r="F39" s="81">
        <v>3648</v>
      </c>
      <c r="G39" s="52"/>
    </row>
    <row r="40" spans="1:7" ht="18" customHeight="1">
      <c r="A40" s="17">
        <v>36</v>
      </c>
      <c r="B40" s="51" t="s">
        <v>428</v>
      </c>
      <c r="C40" s="12"/>
      <c r="D40" s="2" t="s">
        <v>468</v>
      </c>
      <c r="E40" s="17">
        <v>1</v>
      </c>
      <c r="F40" s="81">
        <v>3648</v>
      </c>
      <c r="G40" s="52"/>
    </row>
    <row r="41" spans="1:7" ht="18" customHeight="1">
      <c r="A41" s="17">
        <v>37</v>
      </c>
      <c r="B41" s="51" t="s">
        <v>430</v>
      </c>
      <c r="C41" s="12" t="s">
        <v>50</v>
      </c>
      <c r="D41" s="2" t="s">
        <v>468</v>
      </c>
      <c r="E41" s="17">
        <v>1</v>
      </c>
      <c r="F41" s="81">
        <v>6536</v>
      </c>
      <c r="G41" s="52"/>
    </row>
    <row r="42" spans="1:7" ht="18" customHeight="1">
      <c r="A42" s="17">
        <v>38</v>
      </c>
      <c r="B42" s="51"/>
      <c r="C42" s="12"/>
      <c r="D42" s="2"/>
      <c r="E42" s="17"/>
      <c r="F42" s="81"/>
      <c r="G42" s="52"/>
    </row>
    <row r="43" spans="1:7" ht="18" customHeight="1">
      <c r="A43" s="17">
        <v>39</v>
      </c>
      <c r="B43" s="12" t="s">
        <v>201</v>
      </c>
      <c r="C43" s="12"/>
      <c r="D43" s="2" t="s">
        <v>472</v>
      </c>
      <c r="E43" s="17">
        <v>1</v>
      </c>
      <c r="F43" s="81">
        <v>17920</v>
      </c>
      <c r="G43" s="91"/>
    </row>
    <row r="44" spans="1:7" ht="18" customHeight="1">
      <c r="A44" s="17">
        <v>40</v>
      </c>
      <c r="B44" s="12" t="s">
        <v>443</v>
      </c>
      <c r="C44" s="12"/>
      <c r="D44" s="2" t="s">
        <v>385</v>
      </c>
      <c r="E44" s="17">
        <v>1</v>
      </c>
      <c r="F44" s="81">
        <v>43520</v>
      </c>
      <c r="G44" s="91" t="s">
        <v>446</v>
      </c>
    </row>
    <row r="45" spans="1:7" ht="18" customHeight="1">
      <c r="A45" s="17">
        <v>41</v>
      </c>
      <c r="B45" s="12" t="s">
        <v>444</v>
      </c>
      <c r="C45" s="12"/>
      <c r="D45" s="2" t="s">
        <v>385</v>
      </c>
      <c r="E45" s="17">
        <v>1</v>
      </c>
      <c r="F45" s="81">
        <v>2176</v>
      </c>
      <c r="G45" s="91"/>
    </row>
    <row r="46" spans="1:7" ht="18" customHeight="1">
      <c r="A46" s="17">
        <v>42</v>
      </c>
      <c r="B46" s="12" t="s">
        <v>445</v>
      </c>
      <c r="C46" s="12"/>
      <c r="D46" s="2" t="s">
        <v>441</v>
      </c>
      <c r="E46" s="17">
        <v>1</v>
      </c>
      <c r="F46" s="81">
        <v>5504</v>
      </c>
      <c r="G46" s="91"/>
    </row>
    <row r="47" spans="1:7" ht="18" customHeight="1">
      <c r="A47" s="17">
        <v>43</v>
      </c>
      <c r="B47" s="12" t="s">
        <v>452</v>
      </c>
      <c r="C47" s="12" t="s">
        <v>453</v>
      </c>
      <c r="D47" s="2" t="s">
        <v>385</v>
      </c>
      <c r="E47" s="17">
        <v>1</v>
      </c>
      <c r="F47" s="81">
        <v>13800</v>
      </c>
      <c r="G47" s="91"/>
    </row>
    <row r="48" spans="1:7" ht="18" customHeight="1">
      <c r="A48" s="17">
        <v>44</v>
      </c>
      <c r="B48" s="12" t="s">
        <v>454</v>
      </c>
      <c r="C48" s="12"/>
      <c r="D48" s="2" t="s">
        <v>385</v>
      </c>
      <c r="E48" s="17">
        <v>1</v>
      </c>
      <c r="F48" s="81">
        <v>1824</v>
      </c>
      <c r="G48" s="91"/>
    </row>
    <row r="49" spans="1:7" ht="18" customHeight="1">
      <c r="A49" s="17">
        <v>45</v>
      </c>
      <c r="B49" s="12" t="s">
        <v>455</v>
      </c>
      <c r="C49" s="12"/>
      <c r="D49" s="2" t="s">
        <v>385</v>
      </c>
      <c r="E49" s="17">
        <v>2</v>
      </c>
      <c r="F49" s="81">
        <v>288</v>
      </c>
      <c r="G49" s="91"/>
    </row>
    <row r="50" spans="1:7" ht="18" customHeight="1">
      <c r="A50" s="17">
        <v>46</v>
      </c>
      <c r="B50" s="12"/>
      <c r="C50" s="12"/>
      <c r="D50" s="2"/>
      <c r="E50" s="17"/>
      <c r="F50" s="81"/>
      <c r="G50" s="91"/>
    </row>
    <row r="51" spans="1:7" ht="18" customHeight="1">
      <c r="A51" s="17">
        <v>47</v>
      </c>
      <c r="B51" s="12" t="s">
        <v>456</v>
      </c>
      <c r="C51" s="12"/>
      <c r="D51" s="2" t="s">
        <v>385</v>
      </c>
      <c r="E51" s="17">
        <v>1</v>
      </c>
      <c r="F51" s="81">
        <v>660</v>
      </c>
      <c r="G51" s="91"/>
    </row>
    <row r="52" spans="1:7" ht="18" customHeight="1">
      <c r="A52" s="17">
        <v>48</v>
      </c>
      <c r="B52" s="12"/>
      <c r="C52" s="12"/>
      <c r="D52" s="2"/>
      <c r="E52" s="17"/>
      <c r="F52" s="81"/>
      <c r="G52" s="91"/>
    </row>
    <row r="53" spans="1:7" ht="18" customHeight="1">
      <c r="A53" s="17">
        <v>49</v>
      </c>
      <c r="B53" s="12" t="s">
        <v>457</v>
      </c>
      <c r="C53" s="12"/>
      <c r="D53" s="2" t="s">
        <v>385</v>
      </c>
      <c r="E53" s="17">
        <v>1</v>
      </c>
      <c r="F53" s="81">
        <v>432</v>
      </c>
      <c r="G53" s="91"/>
    </row>
    <row r="54" spans="1:7" ht="18" customHeight="1">
      <c r="A54" s="17">
        <v>50</v>
      </c>
      <c r="B54" s="12" t="s">
        <v>120</v>
      </c>
      <c r="C54" s="12" t="s">
        <v>458</v>
      </c>
      <c r="D54" s="2" t="s">
        <v>385</v>
      </c>
      <c r="E54" s="17">
        <v>1</v>
      </c>
      <c r="F54" s="81">
        <v>4624</v>
      </c>
      <c r="G54" s="91"/>
    </row>
    <row r="55" spans="1:7" ht="18" customHeight="1">
      <c r="A55" s="17">
        <v>51</v>
      </c>
      <c r="B55" s="51" t="s">
        <v>475</v>
      </c>
      <c r="C55" s="12" t="s">
        <v>459</v>
      </c>
      <c r="D55" s="2" t="s">
        <v>441</v>
      </c>
      <c r="E55" s="17">
        <v>20</v>
      </c>
      <c r="F55" s="81">
        <v>136000</v>
      </c>
      <c r="G55" s="91"/>
    </row>
    <row r="56" spans="1:7" s="129" customFormat="1" ht="18" customHeight="1">
      <c r="A56" s="17">
        <v>52</v>
      </c>
      <c r="B56" s="146" t="s">
        <v>115</v>
      </c>
      <c r="C56" s="146" t="s">
        <v>114</v>
      </c>
      <c r="D56" s="149" t="s">
        <v>500</v>
      </c>
      <c r="E56" s="147">
        <v>1</v>
      </c>
      <c r="F56" s="148">
        <v>326400</v>
      </c>
      <c r="G56" s="150"/>
    </row>
    <row r="57" spans="1:7" ht="18" customHeight="1">
      <c r="A57" s="17">
        <v>53</v>
      </c>
      <c r="B57" s="12" t="s">
        <v>435</v>
      </c>
      <c r="C57" s="12"/>
      <c r="D57" s="2" t="s">
        <v>385</v>
      </c>
      <c r="E57" s="17">
        <v>1</v>
      </c>
      <c r="F57" s="81">
        <v>5848</v>
      </c>
      <c r="G57" s="91"/>
    </row>
    <row r="58" spans="1:7" ht="18" customHeight="1">
      <c r="A58" s="17">
        <v>54</v>
      </c>
      <c r="B58" s="12" t="s">
        <v>436</v>
      </c>
      <c r="C58" s="12"/>
      <c r="D58" s="2" t="s">
        <v>385</v>
      </c>
      <c r="E58" s="17">
        <v>1</v>
      </c>
      <c r="F58" s="81">
        <v>2856</v>
      </c>
      <c r="G58" s="91"/>
    </row>
    <row r="59" spans="1:7" ht="18" customHeight="1">
      <c r="A59" s="17">
        <v>55</v>
      </c>
      <c r="B59" s="12" t="s">
        <v>437</v>
      </c>
      <c r="C59" s="12"/>
      <c r="D59" s="2" t="s">
        <v>441</v>
      </c>
      <c r="E59" s="17">
        <v>1</v>
      </c>
      <c r="F59" s="81">
        <v>646</v>
      </c>
      <c r="G59" s="91"/>
    </row>
    <row r="60" spans="1:7" ht="18" customHeight="1">
      <c r="A60" s="17">
        <v>56</v>
      </c>
      <c r="B60" s="12" t="s">
        <v>438</v>
      </c>
      <c r="C60" s="12"/>
      <c r="D60" s="2" t="s">
        <v>385</v>
      </c>
      <c r="E60" s="17">
        <v>3</v>
      </c>
      <c r="F60" s="81">
        <v>367.2</v>
      </c>
      <c r="G60" s="91"/>
    </row>
    <row r="61" spans="1:7" ht="18" customHeight="1">
      <c r="A61" s="17">
        <v>57</v>
      </c>
      <c r="B61" s="12" t="s">
        <v>443</v>
      </c>
      <c r="C61" s="12"/>
      <c r="D61" s="2" t="s">
        <v>442</v>
      </c>
      <c r="E61" s="17">
        <v>1</v>
      </c>
      <c r="F61" s="81">
        <v>43520</v>
      </c>
      <c r="G61" s="91" t="s">
        <v>446</v>
      </c>
    </row>
    <row r="62" spans="1:7" ht="18" customHeight="1">
      <c r="A62" s="17">
        <v>58</v>
      </c>
      <c r="B62" s="12" t="s">
        <v>121</v>
      </c>
      <c r="C62" s="12" t="s">
        <v>50</v>
      </c>
      <c r="D62" s="2" t="s">
        <v>472</v>
      </c>
      <c r="E62" s="17">
        <v>2</v>
      </c>
      <c r="F62" s="81">
        <v>29120</v>
      </c>
      <c r="G62" s="52"/>
    </row>
    <row r="63" spans="1:7" ht="18" customHeight="1">
      <c r="A63" s="17">
        <v>59</v>
      </c>
      <c r="B63" s="12" t="s">
        <v>122</v>
      </c>
      <c r="C63" s="12" t="s">
        <v>50</v>
      </c>
      <c r="D63" s="2" t="s">
        <v>468</v>
      </c>
      <c r="E63" s="17">
        <v>6</v>
      </c>
      <c r="F63" s="81">
        <v>19440</v>
      </c>
      <c r="G63" s="91"/>
    </row>
    <row r="64" spans="1:7" ht="18" customHeight="1">
      <c r="A64" s="17">
        <v>60</v>
      </c>
      <c r="B64" s="12" t="s">
        <v>122</v>
      </c>
      <c r="C64" s="12"/>
      <c r="D64" s="2" t="s">
        <v>468</v>
      </c>
      <c r="E64" s="17">
        <v>6</v>
      </c>
      <c r="F64" s="81">
        <v>19440</v>
      </c>
      <c r="G64" s="91"/>
    </row>
    <row r="65" spans="1:7" ht="18" customHeight="1">
      <c r="A65" s="17">
        <v>61</v>
      </c>
      <c r="B65" s="12" t="s">
        <v>123</v>
      </c>
      <c r="C65" s="12" t="s">
        <v>50</v>
      </c>
      <c r="D65" s="2" t="s">
        <v>468</v>
      </c>
      <c r="E65" s="17">
        <v>1</v>
      </c>
      <c r="F65" s="81">
        <v>8640</v>
      </c>
      <c r="G65" s="91"/>
    </row>
    <row r="66" spans="1:7" ht="18" customHeight="1">
      <c r="A66" s="17">
        <v>62</v>
      </c>
      <c r="B66" s="12" t="s">
        <v>199</v>
      </c>
      <c r="C66" s="12"/>
      <c r="D66" s="151" t="s">
        <v>477</v>
      </c>
      <c r="E66" s="17">
        <v>1</v>
      </c>
      <c r="F66" s="81">
        <v>10064</v>
      </c>
      <c r="G66" s="52"/>
    </row>
    <row r="67" spans="1:7" ht="18" customHeight="1">
      <c r="A67" s="17">
        <v>63</v>
      </c>
      <c r="B67" s="51" t="s">
        <v>415</v>
      </c>
      <c r="C67" s="12"/>
      <c r="D67" s="2" t="s">
        <v>501</v>
      </c>
      <c r="E67" s="147">
        <v>6</v>
      </c>
      <c r="F67" s="148">
        <v>31008</v>
      </c>
      <c r="G67" s="91"/>
    </row>
    <row r="68" spans="1:7" ht="18" customHeight="1">
      <c r="A68" s="17">
        <v>64</v>
      </c>
      <c r="B68" s="51" t="s">
        <v>200</v>
      </c>
      <c r="C68" s="12"/>
      <c r="D68" s="2" t="s">
        <v>501</v>
      </c>
      <c r="E68" s="17">
        <v>7</v>
      </c>
      <c r="F68" s="81">
        <v>75208</v>
      </c>
      <c r="G68" s="91"/>
    </row>
    <row r="69" spans="1:7" ht="18" customHeight="1">
      <c r="A69" s="17">
        <v>65</v>
      </c>
      <c r="B69" s="51"/>
      <c r="C69" s="12"/>
      <c r="D69" s="2"/>
      <c r="E69" s="17"/>
      <c r="F69" s="81"/>
      <c r="G69" s="91"/>
    </row>
    <row r="70" spans="1:7" ht="18" customHeight="1">
      <c r="A70" s="17">
        <v>66</v>
      </c>
      <c r="B70" s="12" t="s">
        <v>460</v>
      </c>
      <c r="C70" s="12"/>
      <c r="D70" s="2" t="s">
        <v>385</v>
      </c>
      <c r="E70" s="147">
        <v>9</v>
      </c>
      <c r="F70" s="81">
        <v>979.2</v>
      </c>
      <c r="G70" s="91"/>
    </row>
    <row r="71" spans="1:7" ht="18" customHeight="1">
      <c r="A71" s="17">
        <v>67</v>
      </c>
      <c r="B71" s="12" t="s">
        <v>461</v>
      </c>
      <c r="C71" s="12"/>
      <c r="D71" s="2" t="s">
        <v>462</v>
      </c>
      <c r="E71" s="147">
        <v>15</v>
      </c>
      <c r="F71" s="81">
        <v>15168</v>
      </c>
      <c r="G71" s="91"/>
    </row>
    <row r="72" spans="1:7" ht="18" customHeight="1">
      <c r="A72" s="17">
        <v>68</v>
      </c>
      <c r="B72" s="12" t="s">
        <v>463</v>
      </c>
      <c r="C72" s="12"/>
      <c r="D72" s="2" t="s">
        <v>462</v>
      </c>
      <c r="E72" s="147">
        <v>6</v>
      </c>
      <c r="F72" s="148">
        <v>388.8</v>
      </c>
      <c r="G72" s="91"/>
    </row>
    <row r="73" spans="1:7" ht="18" customHeight="1">
      <c r="A73" s="17">
        <v>69</v>
      </c>
      <c r="B73" s="12" t="s">
        <v>476</v>
      </c>
      <c r="C73" s="12"/>
      <c r="D73" s="2" t="s">
        <v>462</v>
      </c>
      <c r="E73" s="17">
        <v>1</v>
      </c>
      <c r="F73" s="81">
        <v>5760</v>
      </c>
      <c r="G73" s="91"/>
    </row>
    <row r="74" spans="1:7" ht="18" customHeight="1">
      <c r="A74" s="17">
        <v>70</v>
      </c>
      <c r="B74" s="130" t="s">
        <v>478</v>
      </c>
      <c r="C74" s="12"/>
      <c r="D74" s="2"/>
      <c r="E74" s="17">
        <v>1</v>
      </c>
      <c r="F74" s="81">
        <v>2000</v>
      </c>
      <c r="G74" s="91"/>
    </row>
    <row r="75" spans="1:7" ht="18" customHeight="1">
      <c r="A75" s="17">
        <v>71</v>
      </c>
      <c r="B75" s="12" t="s">
        <v>479</v>
      </c>
      <c r="C75" s="12"/>
      <c r="D75" s="2"/>
      <c r="E75" s="17">
        <v>4</v>
      </c>
      <c r="F75" s="81">
        <v>1300</v>
      </c>
      <c r="G75" s="91"/>
    </row>
    <row r="76" spans="1:7" ht="18" customHeight="1">
      <c r="A76" s="17">
        <v>72</v>
      </c>
      <c r="B76" s="12" t="s">
        <v>480</v>
      </c>
      <c r="C76" s="12"/>
      <c r="D76" s="2"/>
      <c r="E76" s="17">
        <v>3</v>
      </c>
      <c r="F76" s="81">
        <v>700</v>
      </c>
      <c r="G76" s="91"/>
    </row>
    <row r="77" spans="1:7" ht="18" customHeight="1">
      <c r="A77" s="17">
        <v>73</v>
      </c>
      <c r="B77" s="130" t="s">
        <v>481</v>
      </c>
      <c r="C77" s="12"/>
      <c r="D77" s="2"/>
      <c r="E77" s="17">
        <v>1</v>
      </c>
      <c r="F77" s="81">
        <v>300</v>
      </c>
      <c r="G77" s="91"/>
    </row>
    <row r="78" spans="1:7" ht="18" customHeight="1">
      <c r="A78" s="17">
        <v>74</v>
      </c>
      <c r="B78" s="130" t="s">
        <v>482</v>
      </c>
      <c r="C78" s="12"/>
      <c r="D78" s="2"/>
      <c r="E78" s="17">
        <v>1</v>
      </c>
      <c r="F78" s="81">
        <v>200</v>
      </c>
      <c r="G78" s="91"/>
    </row>
    <row r="79" spans="1:7" ht="18" customHeight="1">
      <c r="A79" s="17">
        <v>75</v>
      </c>
      <c r="B79" s="12" t="s">
        <v>483</v>
      </c>
      <c r="C79" s="12"/>
      <c r="D79" s="2"/>
      <c r="E79" s="17">
        <v>1</v>
      </c>
      <c r="F79" s="81">
        <v>1000</v>
      </c>
      <c r="G79" s="91"/>
    </row>
    <row r="80" spans="1:7" ht="18" customHeight="1">
      <c r="A80" s="17">
        <v>76</v>
      </c>
      <c r="B80" s="12" t="s">
        <v>484</v>
      </c>
      <c r="C80" s="12"/>
      <c r="D80" s="2"/>
      <c r="E80" s="17">
        <v>1</v>
      </c>
      <c r="F80" s="81">
        <v>800</v>
      </c>
      <c r="G80" s="91"/>
    </row>
    <row r="81" spans="1:7" ht="18" customHeight="1">
      <c r="A81" s="17">
        <v>77</v>
      </c>
      <c r="B81" s="130" t="s">
        <v>485</v>
      </c>
      <c r="C81" s="12"/>
      <c r="D81" s="2"/>
      <c r="E81" s="17">
        <v>4</v>
      </c>
      <c r="F81" s="81">
        <v>1500</v>
      </c>
      <c r="G81" s="91"/>
    </row>
    <row r="82" spans="1:7" ht="18" customHeight="1">
      <c r="A82" s="17">
        <v>78</v>
      </c>
      <c r="B82" s="12" t="s">
        <v>486</v>
      </c>
      <c r="C82" s="12"/>
      <c r="D82" s="2"/>
      <c r="E82" s="17">
        <v>1</v>
      </c>
      <c r="F82" s="81">
        <v>600</v>
      </c>
      <c r="G82" s="91"/>
    </row>
    <row r="83" spans="1:7" ht="18" customHeight="1">
      <c r="A83" s="17">
        <v>79</v>
      </c>
      <c r="B83" s="130" t="s">
        <v>487</v>
      </c>
      <c r="C83" s="12"/>
      <c r="D83" s="2"/>
      <c r="E83" s="17">
        <v>1</v>
      </c>
      <c r="F83" s="81">
        <v>300</v>
      </c>
      <c r="G83" s="91"/>
    </row>
    <row r="84" spans="1:7" ht="18" customHeight="1">
      <c r="A84" s="17">
        <v>80</v>
      </c>
      <c r="B84" s="12" t="s">
        <v>488</v>
      </c>
      <c r="C84" s="12"/>
      <c r="D84" s="2"/>
      <c r="E84" s="17">
        <v>1</v>
      </c>
      <c r="F84" s="81">
        <v>300</v>
      </c>
      <c r="G84" s="91"/>
    </row>
    <row r="85" spans="1:7" ht="18" customHeight="1">
      <c r="A85" s="17">
        <v>81</v>
      </c>
      <c r="B85" s="12" t="s">
        <v>489</v>
      </c>
      <c r="C85" s="12"/>
      <c r="D85" s="2"/>
      <c r="E85" s="17">
        <v>3</v>
      </c>
      <c r="F85" s="81">
        <v>10000</v>
      </c>
      <c r="G85" s="91"/>
    </row>
    <row r="86" spans="1:7" ht="18" customHeight="1">
      <c r="A86" s="143" t="s">
        <v>473</v>
      </c>
      <c r="B86" s="143"/>
      <c r="C86" s="19"/>
      <c r="D86" s="18"/>
      <c r="E86" s="20"/>
      <c r="F86" s="83">
        <f>SUM(F5:F85)</f>
        <v>1197235.2</v>
      </c>
      <c r="G86" s="91"/>
    </row>
    <row r="87" spans="1:7" ht="18" customHeight="1">
      <c r="A87" s="194" t="s">
        <v>496</v>
      </c>
      <c r="B87" s="195"/>
      <c r="C87" s="195"/>
      <c r="D87" s="195"/>
      <c r="E87" s="195"/>
      <c r="F87" s="195"/>
      <c r="G87" s="195"/>
    </row>
    <row r="88" spans="1:7" ht="18" customHeight="1">
      <c r="A88" s="135"/>
      <c r="B88" s="135"/>
      <c r="C88" s="136"/>
      <c r="D88" s="137"/>
      <c r="E88" s="138"/>
      <c r="F88" s="139"/>
      <c r="G88" s="140"/>
    </row>
    <row r="93" spans="1:7" s="1" customFormat="1" ht="15">
      <c r="A93" s="43"/>
      <c r="B93" s="5"/>
      <c r="C93" s="5"/>
      <c r="F93" s="5"/>
      <c r="G93" s="94"/>
    </row>
  </sheetData>
  <sheetProtection/>
  <mergeCells count="4">
    <mergeCell ref="A86:B86"/>
    <mergeCell ref="A1:G1"/>
    <mergeCell ref="A2:G2"/>
    <mergeCell ref="A87:G87"/>
  </mergeCells>
  <printOptions horizontalCentered="1"/>
  <pageMargins left="0.5118110236220472" right="0.4724409448818898" top="0.5905511811023623" bottom="0.62" header="0.31496062992125984" footer="0.36"/>
  <pageSetup fitToHeight="0" fitToWidth="1" horizontalDpi="600" verticalDpi="600" orientation="portrait" paperSize="9" r:id="rId1"/>
  <headerFooter alignWithMargins="0">
    <oddFooter xml:space="preserve">&amp;L&amp;10     资产评估机构：铜陵华诚资产评估有限责任公司&amp;R评估人员：朱兴华、邹韬海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97"/>
  <sheetViews>
    <sheetView view="pageBreakPreview" zoomScaleSheetLayoutView="100" zoomScalePageLayoutView="0" workbookViewId="0" topLeftCell="A1">
      <pane ySplit="5" topLeftCell="BM6" activePane="bottomLeft" state="frozen"/>
      <selection pane="topLeft" activeCell="C1" sqref="C1:AA1"/>
      <selection pane="bottomLeft" activeCell="C1" sqref="C1:AA1"/>
    </sheetView>
  </sheetViews>
  <sheetFormatPr defaultColWidth="9.00390625" defaultRowHeight="13.5"/>
  <cols>
    <col min="1" max="1" width="3.625" style="43" customWidth="1"/>
    <col min="2" max="2" width="19.75390625" style="5" customWidth="1"/>
    <col min="3" max="3" width="12.375" style="5" customWidth="1"/>
    <col min="4" max="4" width="16.125" style="5" customWidth="1"/>
    <col min="5" max="5" width="8.875" style="44" customWidth="1"/>
    <col min="6" max="6" width="4.875" style="1" customWidth="1"/>
    <col min="7" max="7" width="4.875" style="46" customWidth="1"/>
    <col min="8" max="8" width="4.875" style="1" customWidth="1"/>
    <col min="9" max="14" width="3.50390625" style="1" customWidth="1"/>
    <col min="15" max="16" width="9.875" style="1" customWidth="1"/>
    <col min="17" max="17" width="11.875" style="1" hidden="1" customWidth="1"/>
    <col min="18" max="18" width="7.00390625" style="77" hidden="1" customWidth="1"/>
    <col min="19" max="19" width="11.875" style="5" hidden="1" customWidth="1"/>
    <col min="20" max="20" width="12.875" style="44" customWidth="1"/>
    <col min="21" max="21" width="5.125" style="4" customWidth="1"/>
    <col min="22" max="16384" width="9.00390625" style="3" customWidth="1"/>
  </cols>
  <sheetData>
    <row r="1" spans="1:20" ht="19.5" customHeight="1">
      <c r="A1" s="145" t="s">
        <v>432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1" s="71" customFormat="1" ht="16.5" customHeight="1">
      <c r="A2" s="168" t="str">
        <f>'机器设备'!A2</f>
        <v>（长信安昌公司设备）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72"/>
    </row>
    <row r="3" spans="1:21" s="73" customFormat="1" ht="16.5" customHeight="1">
      <c r="A3" s="48">
        <f>'机器设备'!A3</f>
        <v>0</v>
      </c>
      <c r="B3" s="98"/>
      <c r="C3" s="98"/>
      <c r="D3" s="98"/>
      <c r="E3" s="99"/>
      <c r="F3" s="98"/>
      <c r="G3" s="100"/>
      <c r="H3" s="98"/>
      <c r="I3" s="98"/>
      <c r="J3" s="98"/>
      <c r="K3" s="98"/>
      <c r="L3" s="98"/>
      <c r="M3" s="98"/>
      <c r="N3" s="98"/>
      <c r="O3" s="98"/>
      <c r="P3" s="98"/>
      <c r="Q3" s="98"/>
      <c r="R3" s="101"/>
      <c r="S3" s="98"/>
      <c r="T3" s="93" t="s">
        <v>136</v>
      </c>
      <c r="U3" s="70"/>
    </row>
    <row r="4" spans="1:21" s="71" customFormat="1" ht="15" customHeight="1">
      <c r="A4" s="181" t="s">
        <v>144</v>
      </c>
      <c r="B4" s="181" t="s">
        <v>4</v>
      </c>
      <c r="C4" s="181" t="s">
        <v>145</v>
      </c>
      <c r="D4" s="181" t="s">
        <v>138</v>
      </c>
      <c r="E4" s="181" t="s">
        <v>146</v>
      </c>
      <c r="F4" s="171" t="s">
        <v>135</v>
      </c>
      <c r="G4" s="171" t="s">
        <v>139</v>
      </c>
      <c r="H4" s="171" t="s">
        <v>107</v>
      </c>
      <c r="I4" s="176" t="s">
        <v>55</v>
      </c>
      <c r="J4" s="176"/>
      <c r="K4" s="176"/>
      <c r="L4" s="176"/>
      <c r="M4" s="176"/>
      <c r="N4" s="176"/>
      <c r="O4" s="174" t="s">
        <v>147</v>
      </c>
      <c r="P4" s="175"/>
      <c r="Q4" s="177" t="s">
        <v>148</v>
      </c>
      <c r="R4" s="178"/>
      <c r="S4" s="179"/>
      <c r="T4" s="170" t="s">
        <v>5</v>
      </c>
      <c r="U4" s="169" t="s">
        <v>140</v>
      </c>
    </row>
    <row r="5" spans="1:21" s="72" customFormat="1" ht="15" customHeight="1">
      <c r="A5" s="181"/>
      <c r="B5" s="181"/>
      <c r="C5" s="181"/>
      <c r="D5" s="181"/>
      <c r="E5" s="181"/>
      <c r="F5" s="171"/>
      <c r="G5" s="171"/>
      <c r="H5" s="171"/>
      <c r="I5" s="78" t="s">
        <v>141</v>
      </c>
      <c r="J5" s="78" t="s">
        <v>56</v>
      </c>
      <c r="K5" s="78" t="s">
        <v>57</v>
      </c>
      <c r="L5" s="79" t="s">
        <v>58</v>
      </c>
      <c r="M5" s="79" t="s">
        <v>59</v>
      </c>
      <c r="N5" s="79" t="s">
        <v>60</v>
      </c>
      <c r="O5" s="79" t="s">
        <v>149</v>
      </c>
      <c r="P5" s="79" t="s">
        <v>150</v>
      </c>
      <c r="Q5" s="68" t="s">
        <v>151</v>
      </c>
      <c r="R5" s="85" t="s">
        <v>111</v>
      </c>
      <c r="S5" s="68" t="s">
        <v>112</v>
      </c>
      <c r="T5" s="170"/>
      <c r="U5" s="169"/>
    </row>
    <row r="6" spans="1:21" ht="16.5" customHeight="1">
      <c r="A6" s="17">
        <v>1</v>
      </c>
      <c r="B6" s="12" t="s">
        <v>36</v>
      </c>
      <c r="C6" s="12" t="s">
        <v>50</v>
      </c>
      <c r="D6" s="12"/>
      <c r="E6" s="54">
        <v>43921</v>
      </c>
      <c r="F6" s="2" t="s">
        <v>152</v>
      </c>
      <c r="G6" s="17">
        <v>2</v>
      </c>
      <c r="H6" s="17"/>
      <c r="I6" s="17"/>
      <c r="J6" s="17"/>
      <c r="K6" s="17"/>
      <c r="L6" s="17"/>
      <c r="M6" s="17"/>
      <c r="N6" s="17"/>
      <c r="O6" s="80">
        <v>380</v>
      </c>
      <c r="P6" s="80">
        <v>337.86</v>
      </c>
      <c r="Q6" s="81"/>
      <c r="R6" s="74"/>
      <c r="S6" s="81"/>
      <c r="T6" s="52"/>
      <c r="U6" s="4">
        <v>5</v>
      </c>
    </row>
    <row r="7" spans="1:21" ht="16.5" customHeight="1">
      <c r="A7" s="17">
        <v>2</v>
      </c>
      <c r="B7" s="12" t="s">
        <v>37</v>
      </c>
      <c r="C7" s="12" t="s">
        <v>50</v>
      </c>
      <c r="D7" s="12"/>
      <c r="E7" s="54">
        <v>43921</v>
      </c>
      <c r="F7" s="2" t="s">
        <v>153</v>
      </c>
      <c r="G7" s="17">
        <v>4</v>
      </c>
      <c r="H7" s="17"/>
      <c r="I7" s="17"/>
      <c r="J7" s="17"/>
      <c r="K7" s="17"/>
      <c r="L7" s="17"/>
      <c r="M7" s="17"/>
      <c r="N7" s="17"/>
      <c r="O7" s="80">
        <v>600</v>
      </c>
      <c r="P7" s="80">
        <v>533.5</v>
      </c>
      <c r="Q7" s="81"/>
      <c r="R7" s="74"/>
      <c r="S7" s="81"/>
      <c r="T7" s="52"/>
      <c r="U7" s="4">
        <v>5</v>
      </c>
    </row>
    <row r="8" spans="1:21" ht="16.5" customHeight="1">
      <c r="A8" s="17">
        <v>3</v>
      </c>
      <c r="B8" s="64" t="s">
        <v>38</v>
      </c>
      <c r="C8" s="12" t="s">
        <v>50</v>
      </c>
      <c r="D8" s="12"/>
      <c r="E8" s="54">
        <v>43921</v>
      </c>
      <c r="F8" s="2" t="s">
        <v>154</v>
      </c>
      <c r="G8" s="17">
        <v>4</v>
      </c>
      <c r="H8" s="17"/>
      <c r="I8" s="17"/>
      <c r="J8" s="17"/>
      <c r="K8" s="17"/>
      <c r="L8" s="17"/>
      <c r="M8" s="17"/>
      <c r="N8" s="17"/>
      <c r="O8" s="80">
        <v>2400</v>
      </c>
      <c r="P8" s="80">
        <v>2134</v>
      </c>
      <c r="Q8" s="81"/>
      <c r="R8" s="74"/>
      <c r="S8" s="81"/>
      <c r="T8" s="52"/>
      <c r="U8" s="4">
        <v>5</v>
      </c>
    </row>
    <row r="9" spans="1:21" ht="16.5" customHeight="1">
      <c r="A9" s="17">
        <v>4</v>
      </c>
      <c r="B9" s="64" t="s">
        <v>39</v>
      </c>
      <c r="C9" s="12" t="s">
        <v>50</v>
      </c>
      <c r="D9" s="12"/>
      <c r="E9" s="54">
        <v>43921</v>
      </c>
      <c r="F9" s="2" t="s">
        <v>155</v>
      </c>
      <c r="G9" s="17">
        <v>7</v>
      </c>
      <c r="H9" s="17"/>
      <c r="I9" s="17"/>
      <c r="J9" s="17"/>
      <c r="K9" s="17"/>
      <c r="L9" s="17"/>
      <c r="M9" s="17"/>
      <c r="N9" s="17"/>
      <c r="O9" s="80">
        <v>3850</v>
      </c>
      <c r="P9" s="80">
        <v>3423.28</v>
      </c>
      <c r="Q9" s="81"/>
      <c r="R9" s="74"/>
      <c r="S9" s="81"/>
      <c r="T9" s="52"/>
      <c r="U9" s="4">
        <v>5</v>
      </c>
    </row>
    <row r="10" spans="1:21" ht="16.5" customHeight="1">
      <c r="A10" s="17">
        <v>5</v>
      </c>
      <c r="B10" s="12" t="s">
        <v>40</v>
      </c>
      <c r="C10" s="12" t="s">
        <v>50</v>
      </c>
      <c r="D10" s="12"/>
      <c r="E10" s="54">
        <v>43921</v>
      </c>
      <c r="F10" s="2" t="s">
        <v>154</v>
      </c>
      <c r="G10" s="17">
        <v>12</v>
      </c>
      <c r="H10" s="17"/>
      <c r="I10" s="17"/>
      <c r="J10" s="17"/>
      <c r="K10" s="17"/>
      <c r="L10" s="17"/>
      <c r="M10" s="17"/>
      <c r="N10" s="17"/>
      <c r="O10" s="80">
        <v>5520</v>
      </c>
      <c r="P10" s="80">
        <v>4908.2</v>
      </c>
      <c r="Q10" s="81"/>
      <c r="R10" s="74"/>
      <c r="S10" s="81"/>
      <c r="T10" s="52"/>
      <c r="U10" s="4">
        <v>5</v>
      </c>
    </row>
    <row r="11" spans="1:21" ht="16.5" customHeight="1">
      <c r="A11" s="17">
        <v>6</v>
      </c>
      <c r="B11" s="12" t="s">
        <v>41</v>
      </c>
      <c r="C11" s="12" t="s">
        <v>50</v>
      </c>
      <c r="D11" s="12"/>
      <c r="E11" s="54">
        <v>43921</v>
      </c>
      <c r="F11" s="2" t="s">
        <v>155</v>
      </c>
      <c r="G11" s="17">
        <v>2</v>
      </c>
      <c r="H11" s="17"/>
      <c r="I11" s="17"/>
      <c r="J11" s="17"/>
      <c r="K11" s="17"/>
      <c r="L11" s="17"/>
      <c r="M11" s="17"/>
      <c r="N11" s="17"/>
      <c r="O11" s="80">
        <v>700</v>
      </c>
      <c r="P11" s="80">
        <v>622.44</v>
      </c>
      <c r="Q11" s="81"/>
      <c r="R11" s="74"/>
      <c r="S11" s="81"/>
      <c r="T11" s="52"/>
      <c r="U11" s="4">
        <v>5</v>
      </c>
    </row>
    <row r="12" spans="1:21" ht="16.5" customHeight="1">
      <c r="A12" s="17">
        <v>7</v>
      </c>
      <c r="B12" s="12" t="s">
        <v>42</v>
      </c>
      <c r="C12" s="12" t="s">
        <v>50</v>
      </c>
      <c r="D12" s="12"/>
      <c r="E12" s="54">
        <v>43921</v>
      </c>
      <c r="F12" s="2" t="s">
        <v>156</v>
      </c>
      <c r="G12" s="17">
        <v>3</v>
      </c>
      <c r="H12" s="17"/>
      <c r="I12" s="17"/>
      <c r="J12" s="17"/>
      <c r="K12" s="17"/>
      <c r="L12" s="17"/>
      <c r="M12" s="17"/>
      <c r="N12" s="17"/>
      <c r="O12" s="80">
        <v>1260</v>
      </c>
      <c r="P12" s="80">
        <v>1120.35</v>
      </c>
      <c r="Q12" s="81"/>
      <c r="R12" s="74"/>
      <c r="S12" s="81"/>
      <c r="T12" s="52"/>
      <c r="U12" s="4">
        <v>5</v>
      </c>
    </row>
    <row r="13" spans="1:23" ht="16.5" customHeight="1">
      <c r="A13" s="17">
        <v>8</v>
      </c>
      <c r="B13" s="12" t="s">
        <v>43</v>
      </c>
      <c r="C13" s="12" t="s">
        <v>51</v>
      </c>
      <c r="D13" s="12"/>
      <c r="E13" s="54">
        <v>43921</v>
      </c>
      <c r="F13" s="2" t="s">
        <v>154</v>
      </c>
      <c r="G13" s="17">
        <v>2</v>
      </c>
      <c r="H13" s="17"/>
      <c r="I13" s="17"/>
      <c r="J13" s="17"/>
      <c r="K13" s="17"/>
      <c r="L13" s="17"/>
      <c r="M13" s="17"/>
      <c r="N13" s="17"/>
      <c r="O13" s="80">
        <v>2320</v>
      </c>
      <c r="P13" s="80">
        <v>2062.89</v>
      </c>
      <c r="Q13" s="81"/>
      <c r="R13" s="74"/>
      <c r="S13" s="81"/>
      <c r="T13" s="52"/>
      <c r="U13" s="4">
        <v>5</v>
      </c>
      <c r="W13" s="90"/>
    </row>
    <row r="14" spans="1:23" ht="16.5" customHeight="1">
      <c r="A14" s="17">
        <v>9</v>
      </c>
      <c r="B14" s="12" t="s">
        <v>32</v>
      </c>
      <c r="C14" s="12" t="s">
        <v>50</v>
      </c>
      <c r="D14" s="12"/>
      <c r="E14" s="54">
        <v>43921</v>
      </c>
      <c r="F14" s="2" t="s">
        <v>157</v>
      </c>
      <c r="G14" s="17">
        <v>10</v>
      </c>
      <c r="H14" s="17"/>
      <c r="I14" s="17"/>
      <c r="J14" s="17"/>
      <c r="K14" s="17"/>
      <c r="L14" s="17"/>
      <c r="M14" s="17"/>
      <c r="N14" s="17"/>
      <c r="O14" s="80">
        <v>1500</v>
      </c>
      <c r="P14" s="80">
        <v>1333.75</v>
      </c>
      <c r="Q14" s="81"/>
      <c r="R14" s="74"/>
      <c r="S14" s="81"/>
      <c r="T14" s="52"/>
      <c r="U14" s="4">
        <v>5</v>
      </c>
      <c r="W14" s="90"/>
    </row>
    <row r="15" spans="1:21" ht="16.5" customHeight="1">
      <c r="A15" s="17">
        <v>10</v>
      </c>
      <c r="B15" s="12" t="s">
        <v>44</v>
      </c>
      <c r="C15" s="12" t="s">
        <v>50</v>
      </c>
      <c r="D15" s="12"/>
      <c r="E15" s="54">
        <v>43921</v>
      </c>
      <c r="F15" s="2" t="s">
        <v>155</v>
      </c>
      <c r="G15" s="17">
        <v>3</v>
      </c>
      <c r="H15" s="17"/>
      <c r="I15" s="17"/>
      <c r="J15" s="17"/>
      <c r="K15" s="17"/>
      <c r="L15" s="17"/>
      <c r="M15" s="17"/>
      <c r="N15" s="17"/>
      <c r="O15" s="80">
        <v>780</v>
      </c>
      <c r="P15" s="80">
        <v>693.55</v>
      </c>
      <c r="Q15" s="81"/>
      <c r="R15" s="74"/>
      <c r="S15" s="81"/>
      <c r="T15" s="52"/>
      <c r="U15" s="4">
        <v>5</v>
      </c>
    </row>
    <row r="16" spans="1:21" ht="16.5" customHeight="1">
      <c r="A16" s="17">
        <v>11</v>
      </c>
      <c r="B16" s="12" t="s">
        <v>45</v>
      </c>
      <c r="C16" s="12" t="s">
        <v>50</v>
      </c>
      <c r="D16" s="12"/>
      <c r="E16" s="54">
        <v>43921</v>
      </c>
      <c r="F16" s="2" t="s">
        <v>158</v>
      </c>
      <c r="G16" s="17">
        <v>4</v>
      </c>
      <c r="H16" s="17"/>
      <c r="I16" s="17"/>
      <c r="J16" s="17"/>
      <c r="K16" s="17"/>
      <c r="L16" s="17"/>
      <c r="M16" s="17"/>
      <c r="N16" s="17"/>
      <c r="O16" s="80">
        <v>1600</v>
      </c>
      <c r="P16" s="80">
        <v>1432</v>
      </c>
      <c r="Q16" s="81"/>
      <c r="R16" s="74"/>
      <c r="S16" s="81"/>
      <c r="T16" s="52"/>
      <c r="U16" s="4">
        <v>5</v>
      </c>
    </row>
    <row r="17" spans="1:21" ht="16.5" customHeight="1">
      <c r="A17" s="17">
        <v>12</v>
      </c>
      <c r="B17" s="12" t="s">
        <v>46</v>
      </c>
      <c r="C17" s="12" t="s">
        <v>50</v>
      </c>
      <c r="D17" s="12"/>
      <c r="E17" s="54">
        <v>43921</v>
      </c>
      <c r="F17" s="2" t="s">
        <v>156</v>
      </c>
      <c r="G17" s="17">
        <v>14</v>
      </c>
      <c r="H17" s="17"/>
      <c r="I17" s="17"/>
      <c r="J17" s="17"/>
      <c r="K17" s="17"/>
      <c r="L17" s="17"/>
      <c r="M17" s="17"/>
      <c r="N17" s="17"/>
      <c r="O17" s="80">
        <v>3920</v>
      </c>
      <c r="P17" s="80">
        <v>3508.4</v>
      </c>
      <c r="Q17" s="81"/>
      <c r="R17" s="74"/>
      <c r="S17" s="81"/>
      <c r="T17" s="52"/>
      <c r="U17" s="4">
        <v>5</v>
      </c>
    </row>
    <row r="18" spans="1:21" ht="16.5" customHeight="1">
      <c r="A18" s="17">
        <v>13</v>
      </c>
      <c r="B18" s="12" t="s">
        <v>47</v>
      </c>
      <c r="C18" s="12" t="s">
        <v>50</v>
      </c>
      <c r="D18" s="12"/>
      <c r="E18" s="54">
        <v>43921</v>
      </c>
      <c r="F18" s="2" t="s">
        <v>158</v>
      </c>
      <c r="G18" s="17">
        <v>1</v>
      </c>
      <c r="H18" s="17"/>
      <c r="I18" s="17"/>
      <c r="J18" s="17"/>
      <c r="K18" s="17"/>
      <c r="L18" s="17"/>
      <c r="M18" s="17"/>
      <c r="N18" s="17"/>
      <c r="O18" s="80">
        <v>400</v>
      </c>
      <c r="P18" s="80">
        <v>358</v>
      </c>
      <c r="Q18" s="81"/>
      <c r="R18" s="74"/>
      <c r="S18" s="81"/>
      <c r="T18" s="52"/>
      <c r="U18" s="4">
        <v>5</v>
      </c>
    </row>
    <row r="19" spans="1:21" ht="16.5" customHeight="1">
      <c r="A19" s="17">
        <v>14</v>
      </c>
      <c r="B19" s="12" t="s">
        <v>48</v>
      </c>
      <c r="C19" s="12" t="s">
        <v>52</v>
      </c>
      <c r="D19" s="12"/>
      <c r="E19" s="54">
        <v>43983</v>
      </c>
      <c r="F19" s="2" t="s">
        <v>142</v>
      </c>
      <c r="G19" s="17">
        <v>3</v>
      </c>
      <c r="H19" s="17"/>
      <c r="I19" s="17"/>
      <c r="J19" s="17"/>
      <c r="K19" s="17"/>
      <c r="L19" s="17"/>
      <c r="M19" s="17"/>
      <c r="N19" s="17"/>
      <c r="O19" s="80">
        <v>1669.91</v>
      </c>
      <c r="P19" s="80">
        <v>1493.63</v>
      </c>
      <c r="Q19" s="81"/>
      <c r="R19" s="74"/>
      <c r="S19" s="81"/>
      <c r="T19" s="52"/>
      <c r="U19" s="4">
        <v>3</v>
      </c>
    </row>
    <row r="20" spans="1:21" ht="16.5" customHeight="1">
      <c r="A20" s="17">
        <v>15</v>
      </c>
      <c r="B20" s="12" t="s">
        <v>49</v>
      </c>
      <c r="C20" s="12" t="s">
        <v>50</v>
      </c>
      <c r="D20" s="12"/>
      <c r="E20" s="54">
        <v>43990</v>
      </c>
      <c r="F20" s="2" t="s">
        <v>159</v>
      </c>
      <c r="G20" s="17">
        <v>3</v>
      </c>
      <c r="H20" s="17"/>
      <c r="I20" s="17"/>
      <c r="J20" s="17"/>
      <c r="K20" s="17"/>
      <c r="L20" s="17"/>
      <c r="M20" s="17"/>
      <c r="N20" s="17"/>
      <c r="O20" s="80">
        <v>5838.05</v>
      </c>
      <c r="P20" s="80">
        <v>5221.81</v>
      </c>
      <c r="Q20" s="81"/>
      <c r="R20" s="74"/>
      <c r="S20" s="81"/>
      <c r="T20" s="52"/>
      <c r="U20" s="4">
        <v>3</v>
      </c>
    </row>
    <row r="21" spans="1:20" ht="16.5" customHeight="1">
      <c r="A21" s="17">
        <v>16</v>
      </c>
      <c r="B21" s="12" t="s">
        <v>160</v>
      </c>
      <c r="C21" s="12"/>
      <c r="D21" s="12"/>
      <c r="E21" s="54">
        <v>44071</v>
      </c>
      <c r="F21" s="2"/>
      <c r="G21" s="17">
        <v>48</v>
      </c>
      <c r="H21" s="17"/>
      <c r="I21" s="17"/>
      <c r="J21" s="17"/>
      <c r="K21" s="17"/>
      <c r="L21" s="17"/>
      <c r="M21" s="17"/>
      <c r="N21" s="17"/>
      <c r="O21" s="80">
        <v>24712.87</v>
      </c>
      <c r="P21" s="80">
        <v>23539</v>
      </c>
      <c r="Q21" s="81"/>
      <c r="R21" s="74"/>
      <c r="S21" s="81"/>
      <c r="T21" s="52"/>
    </row>
    <row r="22" spans="1:20" ht="16.5" customHeight="1">
      <c r="A22" s="17">
        <v>17</v>
      </c>
      <c r="B22" s="12" t="s">
        <v>161</v>
      </c>
      <c r="C22" s="12"/>
      <c r="D22" s="12"/>
      <c r="E22" s="54">
        <v>44071</v>
      </c>
      <c r="F22" s="2"/>
      <c r="G22" s="17">
        <v>48</v>
      </c>
      <c r="H22" s="17"/>
      <c r="I22" s="17"/>
      <c r="J22" s="17"/>
      <c r="K22" s="17"/>
      <c r="L22" s="17"/>
      <c r="M22" s="17"/>
      <c r="N22" s="17"/>
      <c r="O22" s="80">
        <v>7128.71</v>
      </c>
      <c r="P22" s="80">
        <v>6790.1</v>
      </c>
      <c r="Q22" s="81"/>
      <c r="R22" s="74"/>
      <c r="S22" s="81"/>
      <c r="T22" s="52"/>
    </row>
    <row r="23" spans="1:20" ht="16.5" customHeight="1">
      <c r="A23" s="17">
        <v>18</v>
      </c>
      <c r="B23" s="12" t="s">
        <v>162</v>
      </c>
      <c r="C23" s="12"/>
      <c r="D23" s="12"/>
      <c r="E23" s="54">
        <v>44071</v>
      </c>
      <c r="F23" s="2"/>
      <c r="G23" s="17">
        <v>1</v>
      </c>
      <c r="H23" s="17"/>
      <c r="I23" s="17"/>
      <c r="J23" s="17"/>
      <c r="K23" s="17"/>
      <c r="L23" s="17"/>
      <c r="M23" s="17"/>
      <c r="N23" s="17"/>
      <c r="O23" s="80">
        <v>346.53</v>
      </c>
      <c r="P23" s="80">
        <v>330.06</v>
      </c>
      <c r="Q23" s="81"/>
      <c r="R23" s="74"/>
      <c r="S23" s="81"/>
      <c r="T23" s="52"/>
    </row>
    <row r="24" spans="1:20" ht="16.5" customHeight="1">
      <c r="A24" s="17">
        <v>19</v>
      </c>
      <c r="B24" s="12" t="s">
        <v>163</v>
      </c>
      <c r="C24" s="12"/>
      <c r="D24" s="12"/>
      <c r="E24" s="54">
        <v>44071</v>
      </c>
      <c r="F24" s="2"/>
      <c r="G24" s="17">
        <v>56</v>
      </c>
      <c r="H24" s="17"/>
      <c r="I24" s="17"/>
      <c r="J24" s="17"/>
      <c r="K24" s="17"/>
      <c r="L24" s="17"/>
      <c r="M24" s="17"/>
      <c r="N24" s="17"/>
      <c r="O24" s="80">
        <v>37425.74</v>
      </c>
      <c r="P24" s="80">
        <v>35648.03</v>
      </c>
      <c r="Q24" s="81"/>
      <c r="R24" s="74"/>
      <c r="S24" s="81"/>
      <c r="T24" s="52"/>
    </row>
    <row r="25" spans="1:20" ht="16.5" customHeight="1">
      <c r="A25" s="17">
        <v>20</v>
      </c>
      <c r="B25" s="12" t="s">
        <v>164</v>
      </c>
      <c r="C25" s="12"/>
      <c r="D25" s="12"/>
      <c r="E25" s="54">
        <v>44071</v>
      </c>
      <c r="F25" s="2"/>
      <c r="G25" s="17">
        <v>112</v>
      </c>
      <c r="H25" s="17"/>
      <c r="I25" s="17"/>
      <c r="J25" s="17"/>
      <c r="K25" s="17"/>
      <c r="L25" s="17"/>
      <c r="M25" s="17"/>
      <c r="N25" s="17"/>
      <c r="O25" s="80">
        <v>12198.02</v>
      </c>
      <c r="P25" s="80">
        <v>11618.6</v>
      </c>
      <c r="Q25" s="81"/>
      <c r="R25" s="74"/>
      <c r="S25" s="81"/>
      <c r="T25" s="52"/>
    </row>
    <row r="26" spans="1:20" ht="16.5" customHeight="1">
      <c r="A26" s="17">
        <v>21</v>
      </c>
      <c r="B26" s="12" t="s">
        <v>165</v>
      </c>
      <c r="C26" s="12"/>
      <c r="D26" s="12"/>
      <c r="E26" s="54">
        <v>44071</v>
      </c>
      <c r="F26" s="2"/>
      <c r="G26" s="17">
        <v>1</v>
      </c>
      <c r="H26" s="17"/>
      <c r="I26" s="17"/>
      <c r="J26" s="17"/>
      <c r="K26" s="17"/>
      <c r="L26" s="17"/>
      <c r="M26" s="17"/>
      <c r="N26" s="17"/>
      <c r="O26" s="80">
        <v>2594.06</v>
      </c>
      <c r="P26" s="80">
        <v>2470.85</v>
      </c>
      <c r="Q26" s="81"/>
      <c r="R26" s="74"/>
      <c r="S26" s="81"/>
      <c r="T26" s="52"/>
    </row>
    <row r="27" spans="1:20" ht="16.5" customHeight="1">
      <c r="A27" s="17">
        <v>22</v>
      </c>
      <c r="B27" s="12" t="s">
        <v>166</v>
      </c>
      <c r="C27" s="12"/>
      <c r="D27" s="12"/>
      <c r="E27" s="54">
        <v>44071</v>
      </c>
      <c r="F27" s="2"/>
      <c r="G27" s="17">
        <v>2</v>
      </c>
      <c r="H27" s="17"/>
      <c r="I27" s="17"/>
      <c r="J27" s="17"/>
      <c r="K27" s="17"/>
      <c r="L27" s="17"/>
      <c r="M27" s="17"/>
      <c r="N27" s="17"/>
      <c r="O27" s="80">
        <v>653.47</v>
      </c>
      <c r="P27" s="80">
        <v>622.42</v>
      </c>
      <c r="Q27" s="81"/>
      <c r="R27" s="74"/>
      <c r="S27" s="81"/>
      <c r="T27" s="52"/>
    </row>
    <row r="28" spans="1:20" ht="16.5" customHeight="1">
      <c r="A28" s="17">
        <v>23</v>
      </c>
      <c r="B28" s="12" t="s">
        <v>167</v>
      </c>
      <c r="C28" s="12"/>
      <c r="D28" s="12"/>
      <c r="E28" s="54">
        <v>44071</v>
      </c>
      <c r="F28" s="2"/>
      <c r="G28" s="17">
        <v>2</v>
      </c>
      <c r="H28" s="17"/>
      <c r="I28" s="17"/>
      <c r="J28" s="17"/>
      <c r="K28" s="17"/>
      <c r="L28" s="17"/>
      <c r="M28" s="17"/>
      <c r="N28" s="17"/>
      <c r="O28" s="80">
        <v>950.5</v>
      </c>
      <c r="P28" s="80">
        <v>905.35</v>
      </c>
      <c r="Q28" s="81"/>
      <c r="R28" s="74"/>
      <c r="S28" s="81"/>
      <c r="T28" s="52"/>
    </row>
    <row r="29" spans="1:20" ht="16.5" customHeight="1">
      <c r="A29" s="17">
        <v>24</v>
      </c>
      <c r="B29" s="12" t="s">
        <v>168</v>
      </c>
      <c r="C29" s="12"/>
      <c r="D29" s="12"/>
      <c r="E29" s="54">
        <v>44071</v>
      </c>
      <c r="F29" s="2"/>
      <c r="G29" s="17">
        <v>6</v>
      </c>
      <c r="H29" s="17"/>
      <c r="I29" s="17"/>
      <c r="J29" s="17"/>
      <c r="K29" s="17"/>
      <c r="L29" s="17"/>
      <c r="M29" s="17"/>
      <c r="N29" s="17"/>
      <c r="O29" s="80">
        <v>1069.31</v>
      </c>
      <c r="P29" s="80">
        <v>1018.52</v>
      </c>
      <c r="Q29" s="81"/>
      <c r="R29" s="74"/>
      <c r="S29" s="81"/>
      <c r="T29" s="52"/>
    </row>
    <row r="30" spans="1:20" ht="16.5" customHeight="1">
      <c r="A30" s="17">
        <v>25</v>
      </c>
      <c r="B30" s="12" t="s">
        <v>169</v>
      </c>
      <c r="C30" s="12"/>
      <c r="D30" s="12"/>
      <c r="E30" s="54">
        <v>44071</v>
      </c>
      <c r="F30" s="2"/>
      <c r="G30" s="17">
        <v>6</v>
      </c>
      <c r="H30" s="17"/>
      <c r="I30" s="17"/>
      <c r="J30" s="17"/>
      <c r="K30" s="17"/>
      <c r="L30" s="17"/>
      <c r="M30" s="17"/>
      <c r="N30" s="17"/>
      <c r="O30" s="80">
        <v>2316.83</v>
      </c>
      <c r="P30" s="80">
        <v>2206.79</v>
      </c>
      <c r="Q30" s="81"/>
      <c r="R30" s="74"/>
      <c r="S30" s="81"/>
      <c r="T30" s="52"/>
    </row>
    <row r="31" spans="1:20" ht="16.5" customHeight="1">
      <c r="A31" s="17">
        <v>26</v>
      </c>
      <c r="B31" s="12" t="s">
        <v>170</v>
      </c>
      <c r="C31" s="12"/>
      <c r="D31" s="12"/>
      <c r="E31" s="54">
        <v>44071</v>
      </c>
      <c r="F31" s="2"/>
      <c r="G31" s="17">
        <v>2</v>
      </c>
      <c r="H31" s="17"/>
      <c r="I31" s="17"/>
      <c r="J31" s="17"/>
      <c r="K31" s="17"/>
      <c r="L31" s="17"/>
      <c r="M31" s="17"/>
      <c r="N31" s="17"/>
      <c r="O31" s="80">
        <v>4495.05</v>
      </c>
      <c r="P31" s="80">
        <v>4281.54</v>
      </c>
      <c r="Q31" s="81"/>
      <c r="R31" s="74"/>
      <c r="S31" s="81"/>
      <c r="T31" s="52"/>
    </row>
    <row r="32" spans="1:20" ht="16.5" customHeight="1">
      <c r="A32" s="17">
        <v>27</v>
      </c>
      <c r="B32" s="12" t="s">
        <v>171</v>
      </c>
      <c r="C32" s="12"/>
      <c r="D32" s="12"/>
      <c r="E32" s="54">
        <v>44071</v>
      </c>
      <c r="F32" s="2"/>
      <c r="G32" s="17">
        <v>2</v>
      </c>
      <c r="H32" s="17"/>
      <c r="I32" s="17"/>
      <c r="J32" s="17"/>
      <c r="K32" s="17"/>
      <c r="L32" s="17"/>
      <c r="M32" s="17"/>
      <c r="N32" s="17"/>
      <c r="O32" s="80">
        <v>3485.15</v>
      </c>
      <c r="P32" s="80">
        <v>3319.61</v>
      </c>
      <c r="Q32" s="81"/>
      <c r="R32" s="74"/>
      <c r="S32" s="81"/>
      <c r="T32" s="52"/>
    </row>
    <row r="33" spans="1:20" ht="16.5" customHeight="1">
      <c r="A33" s="17">
        <v>28</v>
      </c>
      <c r="B33" s="12" t="s">
        <v>172</v>
      </c>
      <c r="C33" s="12"/>
      <c r="D33" s="12"/>
      <c r="E33" s="54">
        <v>44071</v>
      </c>
      <c r="F33" s="2"/>
      <c r="G33" s="17">
        <v>2</v>
      </c>
      <c r="H33" s="17"/>
      <c r="I33" s="17"/>
      <c r="J33" s="17"/>
      <c r="K33" s="17"/>
      <c r="L33" s="17"/>
      <c r="M33" s="17"/>
      <c r="N33" s="17"/>
      <c r="O33" s="80">
        <v>3168.32</v>
      </c>
      <c r="P33" s="80">
        <v>3017.83</v>
      </c>
      <c r="Q33" s="81"/>
      <c r="R33" s="74"/>
      <c r="S33" s="81"/>
      <c r="T33" s="52"/>
    </row>
    <row r="34" spans="1:20" ht="16.5" customHeight="1">
      <c r="A34" s="17">
        <v>29</v>
      </c>
      <c r="B34" s="12" t="s">
        <v>173</v>
      </c>
      <c r="C34" s="12"/>
      <c r="D34" s="12"/>
      <c r="E34" s="54">
        <v>44071</v>
      </c>
      <c r="F34" s="2"/>
      <c r="G34" s="17">
        <v>2</v>
      </c>
      <c r="H34" s="17"/>
      <c r="I34" s="17"/>
      <c r="J34" s="17"/>
      <c r="K34" s="17"/>
      <c r="L34" s="17"/>
      <c r="M34" s="17"/>
      <c r="N34" s="17"/>
      <c r="O34" s="80">
        <v>950.5</v>
      </c>
      <c r="P34" s="80">
        <v>905.35</v>
      </c>
      <c r="Q34" s="81"/>
      <c r="R34" s="74"/>
      <c r="S34" s="81"/>
      <c r="T34" s="52"/>
    </row>
    <row r="35" spans="1:20" ht="16.5" customHeight="1">
      <c r="A35" s="17">
        <v>30</v>
      </c>
      <c r="B35" s="12" t="s">
        <v>174</v>
      </c>
      <c r="C35" s="12"/>
      <c r="D35" s="12"/>
      <c r="E35" s="54">
        <v>44104</v>
      </c>
      <c r="F35" s="2"/>
      <c r="G35" s="17">
        <v>9</v>
      </c>
      <c r="H35" s="17"/>
      <c r="I35" s="17"/>
      <c r="J35" s="17"/>
      <c r="K35" s="17"/>
      <c r="L35" s="17"/>
      <c r="M35" s="17"/>
      <c r="N35" s="17"/>
      <c r="O35" s="80">
        <v>101249.04</v>
      </c>
      <c r="P35" s="80">
        <v>98577.19</v>
      </c>
      <c r="Q35" s="81"/>
      <c r="R35" s="74"/>
      <c r="S35" s="81"/>
      <c r="T35" s="52"/>
    </row>
    <row r="36" spans="1:21" ht="16.5" customHeight="1">
      <c r="A36" s="17">
        <v>31</v>
      </c>
      <c r="B36" s="12" t="s">
        <v>192</v>
      </c>
      <c r="C36" s="12" t="s">
        <v>61</v>
      </c>
      <c r="D36" s="12"/>
      <c r="E36" s="54">
        <v>43884</v>
      </c>
      <c r="F36" s="2" t="s">
        <v>159</v>
      </c>
      <c r="G36" s="17">
        <v>14</v>
      </c>
      <c r="H36" s="17"/>
      <c r="I36" s="17"/>
      <c r="J36" s="17"/>
      <c r="K36" s="17"/>
      <c r="L36" s="17"/>
      <c r="M36" s="17"/>
      <c r="N36" s="17"/>
      <c r="O36" s="82">
        <v>379822.99</v>
      </c>
      <c r="P36" s="82">
        <v>303858.43</v>
      </c>
      <c r="Q36" s="81"/>
      <c r="R36" s="74"/>
      <c r="S36" s="81"/>
      <c r="T36" s="52"/>
      <c r="U36" s="4">
        <v>3</v>
      </c>
    </row>
    <row r="37" spans="1:21" ht="16.5" customHeight="1">
      <c r="A37" s="17">
        <v>32</v>
      </c>
      <c r="B37" s="12" t="s">
        <v>62</v>
      </c>
      <c r="C37" s="12" t="s">
        <v>50</v>
      </c>
      <c r="D37" s="12"/>
      <c r="E37" s="54">
        <v>43884</v>
      </c>
      <c r="F37" s="2" t="s">
        <v>142</v>
      </c>
      <c r="G37" s="17">
        <v>2</v>
      </c>
      <c r="H37" s="17"/>
      <c r="I37" s="17"/>
      <c r="J37" s="17"/>
      <c r="K37" s="17"/>
      <c r="L37" s="17"/>
      <c r="M37" s="17"/>
      <c r="N37" s="17"/>
      <c r="O37" s="82">
        <v>22123.89</v>
      </c>
      <c r="P37" s="82">
        <v>17699.09</v>
      </c>
      <c r="Q37" s="81"/>
      <c r="R37" s="74"/>
      <c r="S37" s="81"/>
      <c r="T37" s="52"/>
      <c r="U37" s="4">
        <v>3</v>
      </c>
    </row>
    <row r="38" spans="1:21" ht="16.5" customHeight="1">
      <c r="A38" s="17">
        <v>33</v>
      </c>
      <c r="B38" s="12" t="s">
        <v>63</v>
      </c>
      <c r="C38" s="12" t="s">
        <v>50</v>
      </c>
      <c r="D38" s="12"/>
      <c r="E38" s="54">
        <v>43889</v>
      </c>
      <c r="F38" s="2" t="s">
        <v>175</v>
      </c>
      <c r="G38" s="17">
        <v>2</v>
      </c>
      <c r="H38" s="17"/>
      <c r="I38" s="17"/>
      <c r="J38" s="17"/>
      <c r="K38" s="17"/>
      <c r="L38" s="17"/>
      <c r="M38" s="17"/>
      <c r="N38" s="17"/>
      <c r="O38" s="82">
        <v>1611.65</v>
      </c>
      <c r="P38" s="82">
        <v>1289.33</v>
      </c>
      <c r="Q38" s="81"/>
      <c r="R38" s="74"/>
      <c r="S38" s="81"/>
      <c r="T38" s="52"/>
      <c r="U38" s="4">
        <v>3</v>
      </c>
    </row>
    <row r="39" spans="1:21" ht="16.5" customHeight="1">
      <c r="A39" s="17">
        <v>34</v>
      </c>
      <c r="B39" s="12" t="s">
        <v>64</v>
      </c>
      <c r="C39" s="12" t="s">
        <v>50</v>
      </c>
      <c r="D39" s="12"/>
      <c r="E39" s="54">
        <v>43903</v>
      </c>
      <c r="F39" s="2" t="s">
        <v>159</v>
      </c>
      <c r="G39" s="17">
        <v>1</v>
      </c>
      <c r="H39" s="17"/>
      <c r="I39" s="17"/>
      <c r="J39" s="17"/>
      <c r="K39" s="17"/>
      <c r="L39" s="17"/>
      <c r="M39" s="17"/>
      <c r="N39" s="17"/>
      <c r="O39" s="82">
        <v>13800</v>
      </c>
      <c r="P39" s="82">
        <v>11250.81</v>
      </c>
      <c r="Q39" s="81"/>
      <c r="R39" s="74"/>
      <c r="S39" s="81"/>
      <c r="T39" s="52"/>
      <c r="U39" s="4">
        <v>3</v>
      </c>
    </row>
    <row r="40" spans="1:21" ht="16.5" customHeight="1">
      <c r="A40" s="17">
        <v>35</v>
      </c>
      <c r="B40" s="12" t="s">
        <v>65</v>
      </c>
      <c r="C40" s="12" t="s">
        <v>50</v>
      </c>
      <c r="D40" s="12"/>
      <c r="E40" s="54">
        <v>43900</v>
      </c>
      <c r="F40" s="2" t="s">
        <v>159</v>
      </c>
      <c r="G40" s="17">
        <v>2</v>
      </c>
      <c r="H40" s="17"/>
      <c r="I40" s="17"/>
      <c r="J40" s="17"/>
      <c r="K40" s="17"/>
      <c r="L40" s="17"/>
      <c r="M40" s="17"/>
      <c r="N40" s="17"/>
      <c r="O40" s="82">
        <v>9732.74</v>
      </c>
      <c r="P40" s="82">
        <v>7934.86</v>
      </c>
      <c r="Q40" s="81"/>
      <c r="R40" s="74"/>
      <c r="S40" s="81"/>
      <c r="T40" s="52"/>
      <c r="U40" s="4">
        <v>3</v>
      </c>
    </row>
    <row r="41" spans="1:21" ht="16.5" customHeight="1">
      <c r="A41" s="17">
        <v>36</v>
      </c>
      <c r="B41" s="12" t="s">
        <v>66</v>
      </c>
      <c r="C41" s="12" t="s">
        <v>50</v>
      </c>
      <c r="D41" s="12"/>
      <c r="E41" s="54">
        <v>43900</v>
      </c>
      <c r="F41" s="2" t="s">
        <v>142</v>
      </c>
      <c r="G41" s="17">
        <v>1</v>
      </c>
      <c r="H41" s="17"/>
      <c r="I41" s="17"/>
      <c r="J41" s="17"/>
      <c r="K41" s="17"/>
      <c r="L41" s="17"/>
      <c r="M41" s="17"/>
      <c r="N41" s="17"/>
      <c r="O41" s="82">
        <v>1592.92</v>
      </c>
      <c r="P41" s="82">
        <v>1298.64</v>
      </c>
      <c r="Q41" s="81"/>
      <c r="R41" s="74"/>
      <c r="S41" s="81"/>
      <c r="T41" s="95"/>
      <c r="U41" s="4">
        <v>3</v>
      </c>
    </row>
    <row r="42" spans="1:21" ht="16.5" customHeight="1">
      <c r="A42" s="17">
        <v>37</v>
      </c>
      <c r="B42" s="12" t="s">
        <v>67</v>
      </c>
      <c r="C42" s="12" t="s">
        <v>50</v>
      </c>
      <c r="D42" s="12"/>
      <c r="E42" s="54">
        <v>43900</v>
      </c>
      <c r="F42" s="2" t="s">
        <v>159</v>
      </c>
      <c r="G42" s="17">
        <v>2</v>
      </c>
      <c r="H42" s="17"/>
      <c r="I42" s="17"/>
      <c r="J42" s="17"/>
      <c r="K42" s="17"/>
      <c r="L42" s="17"/>
      <c r="M42" s="17"/>
      <c r="N42" s="17"/>
      <c r="O42" s="82">
        <v>7520.36</v>
      </c>
      <c r="P42" s="82">
        <v>6131.21</v>
      </c>
      <c r="Q42" s="81"/>
      <c r="R42" s="74"/>
      <c r="S42" s="81"/>
      <c r="T42" s="95"/>
      <c r="U42" s="4">
        <v>3</v>
      </c>
    </row>
    <row r="43" spans="1:21" ht="16.5" customHeight="1">
      <c r="A43" s="17">
        <v>38</v>
      </c>
      <c r="B43" s="12" t="s">
        <v>68</v>
      </c>
      <c r="C43" s="12" t="s">
        <v>50</v>
      </c>
      <c r="D43" s="12"/>
      <c r="E43" s="54">
        <v>43921</v>
      </c>
      <c r="F43" s="2" t="s">
        <v>142</v>
      </c>
      <c r="G43" s="17">
        <v>1</v>
      </c>
      <c r="H43" s="17"/>
      <c r="I43" s="17"/>
      <c r="J43" s="17"/>
      <c r="K43" s="17"/>
      <c r="L43" s="17"/>
      <c r="M43" s="17"/>
      <c r="N43" s="17"/>
      <c r="O43" s="82">
        <v>5999</v>
      </c>
      <c r="P43" s="82">
        <v>4890.83</v>
      </c>
      <c r="Q43" s="81"/>
      <c r="R43" s="74"/>
      <c r="S43" s="81"/>
      <c r="T43" s="95"/>
      <c r="U43" s="4">
        <v>3</v>
      </c>
    </row>
    <row r="44" spans="1:21" ht="16.5" customHeight="1">
      <c r="A44" s="17">
        <v>39</v>
      </c>
      <c r="B44" s="12" t="s">
        <v>69</v>
      </c>
      <c r="C44" s="12" t="s">
        <v>50</v>
      </c>
      <c r="D44" s="12"/>
      <c r="E44" s="54">
        <v>43921</v>
      </c>
      <c r="F44" s="2" t="s">
        <v>159</v>
      </c>
      <c r="G44" s="17">
        <v>1</v>
      </c>
      <c r="H44" s="17"/>
      <c r="I44" s="17"/>
      <c r="J44" s="17"/>
      <c r="K44" s="17"/>
      <c r="L44" s="17"/>
      <c r="M44" s="17"/>
      <c r="N44" s="17"/>
      <c r="O44" s="82">
        <v>3500</v>
      </c>
      <c r="P44" s="82">
        <v>2853.48</v>
      </c>
      <c r="Q44" s="81"/>
      <c r="R44" s="74"/>
      <c r="S44" s="81"/>
      <c r="T44" s="95"/>
      <c r="U44" s="4">
        <v>3</v>
      </c>
    </row>
    <row r="45" spans="1:21" ht="16.5" customHeight="1">
      <c r="A45" s="17">
        <v>40</v>
      </c>
      <c r="B45" s="12" t="s">
        <v>70</v>
      </c>
      <c r="C45" s="12" t="s">
        <v>50</v>
      </c>
      <c r="D45" s="12"/>
      <c r="E45" s="54">
        <v>43921</v>
      </c>
      <c r="F45" s="2" t="s">
        <v>176</v>
      </c>
      <c r="G45" s="17">
        <v>1</v>
      </c>
      <c r="H45" s="17"/>
      <c r="I45" s="17"/>
      <c r="J45" s="17"/>
      <c r="K45" s="17"/>
      <c r="L45" s="17"/>
      <c r="M45" s="17"/>
      <c r="N45" s="17"/>
      <c r="O45" s="82">
        <v>1915.54</v>
      </c>
      <c r="P45" s="82">
        <v>1580.31</v>
      </c>
      <c r="Q45" s="81"/>
      <c r="R45" s="74"/>
      <c r="S45" s="81"/>
      <c r="T45" s="95"/>
      <c r="U45" s="4">
        <v>3</v>
      </c>
    </row>
    <row r="46" spans="1:21" ht="16.5" customHeight="1">
      <c r="A46" s="17">
        <v>41</v>
      </c>
      <c r="B46" s="12" t="s">
        <v>71</v>
      </c>
      <c r="C46" s="12" t="s">
        <v>72</v>
      </c>
      <c r="D46" s="12"/>
      <c r="E46" s="54">
        <v>43921</v>
      </c>
      <c r="F46" s="2" t="s">
        <v>142</v>
      </c>
      <c r="G46" s="17">
        <v>4</v>
      </c>
      <c r="H46" s="17"/>
      <c r="I46" s="17"/>
      <c r="J46" s="17"/>
      <c r="K46" s="17"/>
      <c r="L46" s="17"/>
      <c r="M46" s="17"/>
      <c r="N46" s="17"/>
      <c r="O46" s="82">
        <v>46017.7</v>
      </c>
      <c r="P46" s="82">
        <v>37517.18</v>
      </c>
      <c r="Q46" s="81"/>
      <c r="R46" s="74"/>
      <c r="S46" s="81"/>
      <c r="T46" s="95"/>
      <c r="U46" s="4">
        <v>3</v>
      </c>
    </row>
    <row r="47" spans="1:21" ht="16.5" customHeight="1">
      <c r="A47" s="17">
        <v>42</v>
      </c>
      <c r="B47" s="12" t="s">
        <v>71</v>
      </c>
      <c r="C47" s="12" t="s">
        <v>73</v>
      </c>
      <c r="D47" s="12"/>
      <c r="E47" s="54">
        <v>43921</v>
      </c>
      <c r="F47" s="2" t="s">
        <v>159</v>
      </c>
      <c r="G47" s="17">
        <v>1</v>
      </c>
      <c r="H47" s="17"/>
      <c r="I47" s="17"/>
      <c r="J47" s="17"/>
      <c r="K47" s="17"/>
      <c r="L47" s="17"/>
      <c r="M47" s="17"/>
      <c r="N47" s="17"/>
      <c r="O47" s="82">
        <v>31858.41</v>
      </c>
      <c r="P47" s="82">
        <v>25973.44</v>
      </c>
      <c r="Q47" s="81"/>
      <c r="R47" s="74"/>
      <c r="S47" s="81"/>
      <c r="T47" s="95"/>
      <c r="U47" s="4">
        <v>3</v>
      </c>
    </row>
    <row r="48" spans="1:21" ht="16.5" customHeight="1">
      <c r="A48" s="17">
        <v>43</v>
      </c>
      <c r="B48" s="12" t="s">
        <v>74</v>
      </c>
      <c r="C48" s="12" t="s">
        <v>50</v>
      </c>
      <c r="D48" s="12"/>
      <c r="E48" s="54">
        <v>43921</v>
      </c>
      <c r="F48" s="2" t="s">
        <v>142</v>
      </c>
      <c r="G48" s="17">
        <v>4</v>
      </c>
      <c r="H48" s="17"/>
      <c r="I48" s="17"/>
      <c r="J48" s="17"/>
      <c r="K48" s="17"/>
      <c r="L48" s="17"/>
      <c r="M48" s="17"/>
      <c r="N48" s="17"/>
      <c r="O48" s="82">
        <v>27996</v>
      </c>
      <c r="P48" s="82">
        <v>22824.54</v>
      </c>
      <c r="Q48" s="81"/>
      <c r="R48" s="74"/>
      <c r="S48" s="81"/>
      <c r="T48" s="95"/>
      <c r="U48" s="4">
        <v>3</v>
      </c>
    </row>
    <row r="49" spans="1:21" ht="16.5" customHeight="1">
      <c r="A49" s="17">
        <v>44</v>
      </c>
      <c r="B49" s="12" t="s">
        <v>31</v>
      </c>
      <c r="C49" s="12" t="s">
        <v>50</v>
      </c>
      <c r="D49" s="12"/>
      <c r="E49" s="54">
        <v>43921</v>
      </c>
      <c r="F49" s="2" t="s">
        <v>177</v>
      </c>
      <c r="G49" s="17">
        <v>5</v>
      </c>
      <c r="H49" s="17"/>
      <c r="I49" s="17"/>
      <c r="J49" s="17"/>
      <c r="K49" s="17"/>
      <c r="L49" s="17"/>
      <c r="M49" s="17"/>
      <c r="N49" s="17"/>
      <c r="O49" s="82">
        <v>10400</v>
      </c>
      <c r="P49" s="82">
        <v>8478.92</v>
      </c>
      <c r="Q49" s="81"/>
      <c r="R49" s="74"/>
      <c r="S49" s="81"/>
      <c r="T49" s="95"/>
      <c r="U49" s="4">
        <v>3</v>
      </c>
    </row>
    <row r="50" spans="1:21" ht="16.5" customHeight="1">
      <c r="A50" s="17">
        <v>45</v>
      </c>
      <c r="B50" s="12" t="s">
        <v>75</v>
      </c>
      <c r="C50" s="12" t="s">
        <v>50</v>
      </c>
      <c r="D50" s="12"/>
      <c r="E50" s="54">
        <v>43921</v>
      </c>
      <c r="F50" s="2" t="s">
        <v>178</v>
      </c>
      <c r="G50" s="17">
        <v>4</v>
      </c>
      <c r="H50" s="17"/>
      <c r="I50" s="17"/>
      <c r="J50" s="17"/>
      <c r="K50" s="17"/>
      <c r="L50" s="17"/>
      <c r="M50" s="17"/>
      <c r="N50" s="17"/>
      <c r="O50" s="82">
        <v>9723.51</v>
      </c>
      <c r="P50" s="82">
        <v>7927.38</v>
      </c>
      <c r="Q50" s="81"/>
      <c r="R50" s="74"/>
      <c r="S50" s="81"/>
      <c r="T50" s="95"/>
      <c r="U50" s="4">
        <v>3</v>
      </c>
    </row>
    <row r="51" spans="1:21" ht="16.5" customHeight="1">
      <c r="A51" s="17">
        <v>46</v>
      </c>
      <c r="B51" s="12" t="s">
        <v>76</v>
      </c>
      <c r="C51" s="12" t="s">
        <v>50</v>
      </c>
      <c r="D51" s="12"/>
      <c r="E51" s="54">
        <v>43921</v>
      </c>
      <c r="F51" s="2" t="s">
        <v>179</v>
      </c>
      <c r="G51" s="17">
        <v>1</v>
      </c>
      <c r="H51" s="17"/>
      <c r="I51" s="17"/>
      <c r="J51" s="17"/>
      <c r="K51" s="17"/>
      <c r="L51" s="17"/>
      <c r="M51" s="17"/>
      <c r="N51" s="17"/>
      <c r="O51" s="82">
        <v>8798.99</v>
      </c>
      <c r="P51" s="82">
        <v>7259.2</v>
      </c>
      <c r="Q51" s="81"/>
      <c r="R51" s="74"/>
      <c r="S51" s="81"/>
      <c r="T51" s="95"/>
      <c r="U51" s="4">
        <v>3</v>
      </c>
    </row>
    <row r="52" spans="1:21" ht="16.5" customHeight="1">
      <c r="A52" s="17">
        <v>47</v>
      </c>
      <c r="B52" s="12" t="s">
        <v>77</v>
      </c>
      <c r="C52" s="12" t="s">
        <v>50</v>
      </c>
      <c r="D52" s="12"/>
      <c r="E52" s="54">
        <v>43921</v>
      </c>
      <c r="F52" s="2" t="s">
        <v>142</v>
      </c>
      <c r="G52" s="17">
        <v>19</v>
      </c>
      <c r="H52" s="17"/>
      <c r="I52" s="17"/>
      <c r="J52" s="17"/>
      <c r="K52" s="17"/>
      <c r="L52" s="17"/>
      <c r="M52" s="17"/>
      <c r="N52" s="17"/>
      <c r="O52" s="82">
        <v>89026.55</v>
      </c>
      <c r="P52" s="82">
        <v>72581.38</v>
      </c>
      <c r="Q52" s="81"/>
      <c r="R52" s="74"/>
      <c r="S52" s="81"/>
      <c r="T52" s="95"/>
      <c r="U52" s="4">
        <v>3</v>
      </c>
    </row>
    <row r="53" spans="1:21" ht="16.5" customHeight="1">
      <c r="A53" s="17">
        <v>48</v>
      </c>
      <c r="B53" s="12" t="s">
        <v>78</v>
      </c>
      <c r="C53" s="12" t="s">
        <v>50</v>
      </c>
      <c r="D53" s="12"/>
      <c r="E53" s="54">
        <v>43921</v>
      </c>
      <c r="F53" s="2" t="s">
        <v>142</v>
      </c>
      <c r="G53" s="17">
        <v>2</v>
      </c>
      <c r="H53" s="17"/>
      <c r="I53" s="17"/>
      <c r="J53" s="17"/>
      <c r="K53" s="17"/>
      <c r="L53" s="17"/>
      <c r="M53" s="17"/>
      <c r="N53" s="17"/>
      <c r="O53" s="82">
        <v>52212.39</v>
      </c>
      <c r="P53" s="82">
        <v>42567.58</v>
      </c>
      <c r="Q53" s="81"/>
      <c r="R53" s="74"/>
      <c r="S53" s="81"/>
      <c r="T53" s="95"/>
      <c r="U53" s="4">
        <v>3</v>
      </c>
    </row>
    <row r="54" spans="1:21" ht="16.5" customHeight="1">
      <c r="A54" s="17">
        <v>49</v>
      </c>
      <c r="B54" s="12" t="s">
        <v>79</v>
      </c>
      <c r="C54" s="12" t="s">
        <v>50</v>
      </c>
      <c r="D54" s="12"/>
      <c r="E54" s="54">
        <v>43921</v>
      </c>
      <c r="F54" s="2" t="s">
        <v>142</v>
      </c>
      <c r="G54" s="17">
        <v>29</v>
      </c>
      <c r="H54" s="17"/>
      <c r="I54" s="17"/>
      <c r="J54" s="17"/>
      <c r="K54" s="17"/>
      <c r="L54" s="17"/>
      <c r="M54" s="17"/>
      <c r="N54" s="17"/>
      <c r="O54" s="82">
        <v>15292.92</v>
      </c>
      <c r="P54" s="82">
        <v>12468</v>
      </c>
      <c r="Q54" s="81"/>
      <c r="R54" s="74"/>
      <c r="S54" s="81"/>
      <c r="T54" s="95"/>
      <c r="U54" s="4">
        <v>3</v>
      </c>
    </row>
    <row r="55" spans="1:21" ht="16.5" customHeight="1">
      <c r="A55" s="17">
        <v>50</v>
      </c>
      <c r="B55" s="12" t="s">
        <v>80</v>
      </c>
      <c r="C55" s="12" t="s">
        <v>50</v>
      </c>
      <c r="D55" s="12"/>
      <c r="E55" s="54">
        <v>43921</v>
      </c>
      <c r="F55" s="2" t="s">
        <v>142</v>
      </c>
      <c r="G55" s="17">
        <v>4</v>
      </c>
      <c r="H55" s="17"/>
      <c r="I55" s="17"/>
      <c r="J55" s="17"/>
      <c r="K55" s="17"/>
      <c r="L55" s="17"/>
      <c r="M55" s="17"/>
      <c r="N55" s="17"/>
      <c r="O55" s="82">
        <v>3890.27</v>
      </c>
      <c r="P55" s="82">
        <v>3171.65</v>
      </c>
      <c r="Q55" s="81"/>
      <c r="R55" s="74"/>
      <c r="S55" s="81"/>
      <c r="T55" s="95"/>
      <c r="U55" s="4">
        <v>3</v>
      </c>
    </row>
    <row r="56" spans="1:21" ht="16.5" customHeight="1">
      <c r="A56" s="17">
        <v>51</v>
      </c>
      <c r="B56" s="12" t="s">
        <v>81</v>
      </c>
      <c r="C56" s="12" t="s">
        <v>50</v>
      </c>
      <c r="D56" s="12"/>
      <c r="E56" s="54">
        <v>43921</v>
      </c>
      <c r="F56" s="2" t="s">
        <v>142</v>
      </c>
      <c r="G56" s="17">
        <v>1</v>
      </c>
      <c r="H56" s="17"/>
      <c r="I56" s="17"/>
      <c r="J56" s="17"/>
      <c r="K56" s="17"/>
      <c r="L56" s="17"/>
      <c r="M56" s="17"/>
      <c r="N56" s="17"/>
      <c r="O56" s="82">
        <v>2300</v>
      </c>
      <c r="P56" s="82">
        <v>1875.17</v>
      </c>
      <c r="Q56" s="81"/>
      <c r="R56" s="74"/>
      <c r="S56" s="81"/>
      <c r="T56" s="95"/>
      <c r="U56" s="4">
        <v>3</v>
      </c>
    </row>
    <row r="57" spans="1:21" ht="16.5" customHeight="1">
      <c r="A57" s="17">
        <v>52</v>
      </c>
      <c r="B57" s="12" t="s">
        <v>82</v>
      </c>
      <c r="C57" s="12" t="s">
        <v>50</v>
      </c>
      <c r="D57" s="12"/>
      <c r="E57" s="54">
        <v>43921</v>
      </c>
      <c r="F57" s="2" t="s">
        <v>180</v>
      </c>
      <c r="G57" s="17">
        <v>1</v>
      </c>
      <c r="H57" s="17"/>
      <c r="I57" s="17"/>
      <c r="J57" s="17"/>
      <c r="K57" s="17"/>
      <c r="L57" s="17"/>
      <c r="M57" s="17"/>
      <c r="N57" s="17"/>
      <c r="O57" s="82">
        <v>1769.03</v>
      </c>
      <c r="P57" s="82">
        <v>1442.27</v>
      </c>
      <c r="Q57" s="81"/>
      <c r="R57" s="74"/>
      <c r="S57" s="81"/>
      <c r="T57" s="95"/>
      <c r="U57" s="4">
        <v>3</v>
      </c>
    </row>
    <row r="58" spans="1:21" ht="16.5" customHeight="1">
      <c r="A58" s="17">
        <v>53</v>
      </c>
      <c r="B58" s="12" t="s">
        <v>29</v>
      </c>
      <c r="C58" s="12" t="s">
        <v>50</v>
      </c>
      <c r="D58" s="12"/>
      <c r="E58" s="54">
        <v>43921</v>
      </c>
      <c r="F58" s="2" t="s">
        <v>142</v>
      </c>
      <c r="G58" s="17">
        <v>29</v>
      </c>
      <c r="H58" s="17"/>
      <c r="I58" s="17"/>
      <c r="J58" s="17"/>
      <c r="K58" s="17"/>
      <c r="L58" s="17"/>
      <c r="M58" s="17"/>
      <c r="N58" s="17"/>
      <c r="O58" s="82">
        <v>46169.05</v>
      </c>
      <c r="P58" s="82">
        <v>37640.6</v>
      </c>
      <c r="Q58" s="81"/>
      <c r="R58" s="74"/>
      <c r="S58" s="81"/>
      <c r="T58" s="95"/>
      <c r="U58" s="4">
        <v>3</v>
      </c>
    </row>
    <row r="59" spans="1:21" ht="16.5" customHeight="1">
      <c r="A59" s="17">
        <v>54</v>
      </c>
      <c r="B59" s="12" t="s">
        <v>33</v>
      </c>
      <c r="C59" s="12" t="s">
        <v>50</v>
      </c>
      <c r="D59" s="12"/>
      <c r="E59" s="54">
        <v>43921</v>
      </c>
      <c r="F59" s="2" t="s">
        <v>159</v>
      </c>
      <c r="G59" s="17">
        <v>1</v>
      </c>
      <c r="H59" s="17"/>
      <c r="I59" s="17"/>
      <c r="J59" s="17"/>
      <c r="K59" s="17"/>
      <c r="L59" s="17"/>
      <c r="M59" s="17"/>
      <c r="N59" s="17"/>
      <c r="O59" s="82">
        <v>1643.56</v>
      </c>
      <c r="P59" s="82">
        <v>1355.93</v>
      </c>
      <c r="Q59" s="81"/>
      <c r="R59" s="74"/>
      <c r="S59" s="81"/>
      <c r="T59" s="95"/>
      <c r="U59" s="4">
        <v>3</v>
      </c>
    </row>
    <row r="60" spans="1:21" ht="16.5" customHeight="1">
      <c r="A60" s="17">
        <v>55</v>
      </c>
      <c r="B60" s="12" t="s">
        <v>33</v>
      </c>
      <c r="C60" s="12" t="s">
        <v>50</v>
      </c>
      <c r="D60" s="12"/>
      <c r="E60" s="54">
        <v>43921</v>
      </c>
      <c r="F60" s="2" t="s">
        <v>181</v>
      </c>
      <c r="G60" s="17">
        <v>1</v>
      </c>
      <c r="H60" s="17"/>
      <c r="I60" s="17"/>
      <c r="J60" s="17"/>
      <c r="K60" s="17"/>
      <c r="L60" s="17"/>
      <c r="M60" s="17"/>
      <c r="N60" s="17"/>
      <c r="O60" s="82">
        <v>1669</v>
      </c>
      <c r="P60" s="82">
        <v>1376.89</v>
      </c>
      <c r="Q60" s="81"/>
      <c r="R60" s="74"/>
      <c r="S60" s="81"/>
      <c r="T60" s="95"/>
      <c r="U60" s="4">
        <v>3</v>
      </c>
    </row>
    <row r="61" spans="1:21" ht="16.5" customHeight="1">
      <c r="A61" s="17">
        <v>56</v>
      </c>
      <c r="B61" s="12" t="s">
        <v>83</v>
      </c>
      <c r="C61" s="12" t="s">
        <v>50</v>
      </c>
      <c r="D61" s="12"/>
      <c r="E61" s="92">
        <v>43921</v>
      </c>
      <c r="F61" s="2" t="s">
        <v>182</v>
      </c>
      <c r="G61" s="17">
        <v>1</v>
      </c>
      <c r="H61" s="17"/>
      <c r="I61" s="17"/>
      <c r="J61" s="17"/>
      <c r="K61" s="17"/>
      <c r="L61" s="17"/>
      <c r="M61" s="17"/>
      <c r="N61" s="17"/>
      <c r="O61" s="82">
        <v>2989</v>
      </c>
      <c r="P61" s="82">
        <v>2465.89</v>
      </c>
      <c r="Q61" s="81"/>
      <c r="R61" s="74"/>
      <c r="S61" s="81"/>
      <c r="T61" s="95"/>
      <c r="U61" s="4">
        <v>3</v>
      </c>
    </row>
    <row r="62" spans="1:21" ht="16.5" customHeight="1">
      <c r="A62" s="17">
        <v>57</v>
      </c>
      <c r="B62" s="12" t="s">
        <v>84</v>
      </c>
      <c r="C62" s="12" t="s">
        <v>50</v>
      </c>
      <c r="D62" s="12"/>
      <c r="E62" s="92">
        <v>43921</v>
      </c>
      <c r="F62" s="2" t="s">
        <v>183</v>
      </c>
      <c r="G62" s="17">
        <v>2</v>
      </c>
      <c r="H62" s="17"/>
      <c r="I62" s="17"/>
      <c r="J62" s="17"/>
      <c r="K62" s="17"/>
      <c r="L62" s="17"/>
      <c r="M62" s="17"/>
      <c r="N62" s="17"/>
      <c r="O62" s="82">
        <v>8100</v>
      </c>
      <c r="P62" s="82">
        <v>6682.5</v>
      </c>
      <c r="Q62" s="81"/>
      <c r="R62" s="74"/>
      <c r="S62" s="81"/>
      <c r="T62" s="95"/>
      <c r="U62" s="4">
        <v>3</v>
      </c>
    </row>
    <row r="63" spans="1:21" ht="16.5" customHeight="1">
      <c r="A63" s="17">
        <v>58</v>
      </c>
      <c r="B63" s="12" t="s">
        <v>29</v>
      </c>
      <c r="C63" s="12" t="s">
        <v>50</v>
      </c>
      <c r="D63" s="12"/>
      <c r="E63" s="92">
        <v>43946</v>
      </c>
      <c r="F63" s="2" t="s">
        <v>184</v>
      </c>
      <c r="G63" s="17">
        <v>9</v>
      </c>
      <c r="H63" s="17"/>
      <c r="I63" s="17"/>
      <c r="J63" s="17"/>
      <c r="K63" s="17"/>
      <c r="L63" s="17"/>
      <c r="M63" s="17"/>
      <c r="N63" s="17"/>
      <c r="O63" s="82">
        <v>83166.11</v>
      </c>
      <c r="P63" s="82">
        <v>69998.15</v>
      </c>
      <c r="Q63" s="81"/>
      <c r="R63" s="74"/>
      <c r="S63" s="81"/>
      <c r="T63" s="95"/>
      <c r="U63" s="4">
        <v>3</v>
      </c>
    </row>
    <row r="64" spans="1:21" ht="16.5" customHeight="1">
      <c r="A64" s="17">
        <v>59</v>
      </c>
      <c r="B64" s="12" t="s">
        <v>85</v>
      </c>
      <c r="C64" s="12" t="s">
        <v>50</v>
      </c>
      <c r="D64" s="12"/>
      <c r="E64" s="92">
        <v>43951</v>
      </c>
      <c r="F64" s="2" t="s">
        <v>142</v>
      </c>
      <c r="G64" s="17">
        <v>7</v>
      </c>
      <c r="H64" s="17"/>
      <c r="I64" s="17"/>
      <c r="J64" s="17"/>
      <c r="K64" s="17"/>
      <c r="L64" s="17"/>
      <c r="M64" s="17"/>
      <c r="N64" s="17"/>
      <c r="O64" s="82">
        <v>46460.18</v>
      </c>
      <c r="P64" s="82">
        <v>39104</v>
      </c>
      <c r="Q64" s="81"/>
      <c r="R64" s="74"/>
      <c r="S64" s="81"/>
      <c r="T64" s="95"/>
      <c r="U64" s="4">
        <v>3</v>
      </c>
    </row>
    <row r="65" spans="1:21" ht="16.5" customHeight="1">
      <c r="A65" s="17">
        <v>60</v>
      </c>
      <c r="B65" s="12" t="s">
        <v>86</v>
      </c>
      <c r="C65" s="12" t="s">
        <v>50</v>
      </c>
      <c r="D65" s="12"/>
      <c r="E65" s="92">
        <v>43951</v>
      </c>
      <c r="F65" s="2" t="s">
        <v>185</v>
      </c>
      <c r="G65" s="17">
        <v>7</v>
      </c>
      <c r="H65" s="17"/>
      <c r="I65" s="17"/>
      <c r="J65" s="17"/>
      <c r="K65" s="17"/>
      <c r="L65" s="17"/>
      <c r="M65" s="17"/>
      <c r="N65" s="17"/>
      <c r="O65" s="82">
        <v>47389.38</v>
      </c>
      <c r="P65" s="82">
        <v>39886.08</v>
      </c>
      <c r="Q65" s="81"/>
      <c r="R65" s="74"/>
      <c r="S65" s="81"/>
      <c r="T65" s="95"/>
      <c r="U65" s="4">
        <v>3</v>
      </c>
    </row>
    <row r="66" spans="1:21" ht="16.5" customHeight="1">
      <c r="A66" s="17">
        <v>61</v>
      </c>
      <c r="B66" s="12" t="s">
        <v>87</v>
      </c>
      <c r="C66" s="12" t="s">
        <v>50</v>
      </c>
      <c r="D66" s="12"/>
      <c r="E66" s="92">
        <v>43951</v>
      </c>
      <c r="F66" s="2" t="s">
        <v>176</v>
      </c>
      <c r="G66" s="17">
        <v>1</v>
      </c>
      <c r="H66" s="17"/>
      <c r="I66" s="17"/>
      <c r="J66" s="17"/>
      <c r="K66" s="17"/>
      <c r="L66" s="17"/>
      <c r="M66" s="17"/>
      <c r="N66" s="17"/>
      <c r="O66" s="82">
        <v>13175.22</v>
      </c>
      <c r="P66" s="82">
        <v>11089.14</v>
      </c>
      <c r="Q66" s="81"/>
      <c r="R66" s="74"/>
      <c r="S66" s="81"/>
      <c r="T66" s="95"/>
      <c r="U66" s="4">
        <v>3</v>
      </c>
    </row>
    <row r="67" spans="1:21" ht="16.5" customHeight="1">
      <c r="A67" s="17">
        <v>62</v>
      </c>
      <c r="B67" s="12" t="s">
        <v>88</v>
      </c>
      <c r="C67" s="12" t="s">
        <v>50</v>
      </c>
      <c r="D67" s="12"/>
      <c r="E67" s="92">
        <v>43951</v>
      </c>
      <c r="F67" s="2" t="s">
        <v>184</v>
      </c>
      <c r="G67" s="17">
        <v>1</v>
      </c>
      <c r="H67" s="17"/>
      <c r="I67" s="17"/>
      <c r="J67" s="17"/>
      <c r="K67" s="17"/>
      <c r="L67" s="17"/>
      <c r="M67" s="17"/>
      <c r="N67" s="17"/>
      <c r="O67" s="82">
        <v>219.47</v>
      </c>
      <c r="P67" s="82">
        <v>184.73</v>
      </c>
      <c r="Q67" s="81"/>
      <c r="R67" s="74"/>
      <c r="S67" s="81"/>
      <c r="T67" s="95"/>
      <c r="U67" s="4">
        <v>3</v>
      </c>
    </row>
    <row r="68" spans="1:21" ht="16.5" customHeight="1">
      <c r="A68" s="17">
        <v>63</v>
      </c>
      <c r="B68" s="12" t="s">
        <v>30</v>
      </c>
      <c r="C68" s="12" t="s">
        <v>50</v>
      </c>
      <c r="D68" s="12"/>
      <c r="E68" s="92">
        <v>43982</v>
      </c>
      <c r="F68" s="2" t="s">
        <v>186</v>
      </c>
      <c r="G68" s="17">
        <v>1</v>
      </c>
      <c r="H68" s="17"/>
      <c r="I68" s="17"/>
      <c r="J68" s="17"/>
      <c r="K68" s="17"/>
      <c r="L68" s="17"/>
      <c r="M68" s="17"/>
      <c r="N68" s="17"/>
      <c r="O68" s="82">
        <v>2969.31</v>
      </c>
      <c r="P68" s="82">
        <v>2577.51</v>
      </c>
      <c r="Q68" s="81"/>
      <c r="R68" s="74"/>
      <c r="S68" s="81"/>
      <c r="T68" s="95"/>
      <c r="U68" s="4">
        <v>3</v>
      </c>
    </row>
    <row r="69" spans="1:21" ht="16.5" customHeight="1">
      <c r="A69" s="17">
        <v>64</v>
      </c>
      <c r="B69" s="12" t="s">
        <v>89</v>
      </c>
      <c r="C69" s="12" t="s">
        <v>50</v>
      </c>
      <c r="D69" s="12"/>
      <c r="E69" s="92">
        <v>43982</v>
      </c>
      <c r="F69" s="2" t="s">
        <v>142</v>
      </c>
      <c r="G69" s="17">
        <v>4</v>
      </c>
      <c r="H69" s="17"/>
      <c r="I69" s="17"/>
      <c r="J69" s="17"/>
      <c r="K69" s="17"/>
      <c r="L69" s="17"/>
      <c r="M69" s="17"/>
      <c r="N69" s="17"/>
      <c r="O69" s="82">
        <v>19403.54</v>
      </c>
      <c r="P69" s="82">
        <v>16843.34</v>
      </c>
      <c r="Q69" s="81"/>
      <c r="R69" s="74"/>
      <c r="S69" s="81"/>
      <c r="T69" s="95"/>
      <c r="U69" s="4">
        <v>3</v>
      </c>
    </row>
    <row r="70" spans="1:21" ht="16.5" customHeight="1">
      <c r="A70" s="17">
        <v>65</v>
      </c>
      <c r="B70" s="12" t="s">
        <v>90</v>
      </c>
      <c r="C70" s="12" t="s">
        <v>50</v>
      </c>
      <c r="D70" s="12"/>
      <c r="E70" s="92">
        <v>43966</v>
      </c>
      <c r="F70" s="2" t="s">
        <v>180</v>
      </c>
      <c r="G70" s="17">
        <v>1</v>
      </c>
      <c r="H70" s="17"/>
      <c r="I70" s="17"/>
      <c r="J70" s="17"/>
      <c r="K70" s="17"/>
      <c r="L70" s="17"/>
      <c r="M70" s="17"/>
      <c r="N70" s="17"/>
      <c r="O70" s="82">
        <v>2698.23</v>
      </c>
      <c r="P70" s="82">
        <v>2342.23</v>
      </c>
      <c r="Q70" s="81"/>
      <c r="R70" s="74"/>
      <c r="S70" s="81"/>
      <c r="T70" s="95"/>
      <c r="U70" s="4">
        <v>3</v>
      </c>
    </row>
    <row r="71" spans="1:21" ht="16.5" customHeight="1">
      <c r="A71" s="17">
        <v>66</v>
      </c>
      <c r="B71" s="12" t="s">
        <v>91</v>
      </c>
      <c r="C71" s="12" t="s">
        <v>50</v>
      </c>
      <c r="D71" s="12"/>
      <c r="E71" s="92">
        <v>43969</v>
      </c>
      <c r="F71" s="2" t="s">
        <v>187</v>
      </c>
      <c r="G71" s="17">
        <v>1</v>
      </c>
      <c r="H71" s="17"/>
      <c r="I71" s="17"/>
      <c r="J71" s="17"/>
      <c r="K71" s="17"/>
      <c r="L71" s="17"/>
      <c r="M71" s="17"/>
      <c r="N71" s="17"/>
      <c r="O71" s="82">
        <v>12415.05</v>
      </c>
      <c r="P71" s="82">
        <v>10776.95</v>
      </c>
      <c r="Q71" s="81"/>
      <c r="R71" s="74"/>
      <c r="S71" s="81"/>
      <c r="T71" s="95"/>
      <c r="U71" s="4">
        <v>3</v>
      </c>
    </row>
    <row r="72" spans="1:21" ht="16.5" customHeight="1">
      <c r="A72" s="17">
        <v>67</v>
      </c>
      <c r="B72" s="12" t="s">
        <v>29</v>
      </c>
      <c r="C72" s="12" t="s">
        <v>50</v>
      </c>
      <c r="D72" s="12"/>
      <c r="E72" s="92">
        <v>43959</v>
      </c>
      <c r="F72" s="2" t="s">
        <v>188</v>
      </c>
      <c r="G72" s="17">
        <v>21</v>
      </c>
      <c r="H72" s="17"/>
      <c r="I72" s="17"/>
      <c r="J72" s="17"/>
      <c r="K72" s="17"/>
      <c r="L72" s="17"/>
      <c r="M72" s="17"/>
      <c r="N72" s="17"/>
      <c r="O72" s="82">
        <v>194054.25</v>
      </c>
      <c r="P72" s="82">
        <v>170873.27</v>
      </c>
      <c r="Q72" s="81"/>
      <c r="R72" s="74"/>
      <c r="S72" s="81"/>
      <c r="T72" s="95"/>
      <c r="U72" s="4">
        <v>3</v>
      </c>
    </row>
    <row r="73" spans="1:21" ht="16.5" customHeight="1">
      <c r="A73" s="17">
        <v>68</v>
      </c>
      <c r="B73" s="12" t="s">
        <v>92</v>
      </c>
      <c r="C73" s="12" t="s">
        <v>50</v>
      </c>
      <c r="D73" s="12"/>
      <c r="E73" s="92">
        <v>43982</v>
      </c>
      <c r="F73" s="2" t="s">
        <v>189</v>
      </c>
      <c r="G73" s="17">
        <v>1</v>
      </c>
      <c r="H73" s="17"/>
      <c r="I73" s="17"/>
      <c r="J73" s="17"/>
      <c r="K73" s="17"/>
      <c r="L73" s="17"/>
      <c r="M73" s="17"/>
      <c r="N73" s="17"/>
      <c r="O73" s="82">
        <v>7620</v>
      </c>
      <c r="P73" s="82">
        <v>6815.68</v>
      </c>
      <c r="Q73" s="81"/>
      <c r="R73" s="74"/>
      <c r="S73" s="81"/>
      <c r="T73" s="95"/>
      <c r="U73" s="4">
        <v>3</v>
      </c>
    </row>
    <row r="74" spans="1:21" ht="16.5" customHeight="1">
      <c r="A74" s="17">
        <v>69</v>
      </c>
      <c r="B74" s="12" t="s">
        <v>93</v>
      </c>
      <c r="C74" s="12" t="s">
        <v>50</v>
      </c>
      <c r="D74" s="12"/>
      <c r="E74" s="92">
        <v>43982</v>
      </c>
      <c r="F74" s="2" t="s">
        <v>190</v>
      </c>
      <c r="G74" s="17">
        <v>1</v>
      </c>
      <c r="H74" s="17"/>
      <c r="I74" s="17"/>
      <c r="J74" s="17"/>
      <c r="K74" s="17"/>
      <c r="L74" s="17"/>
      <c r="M74" s="17"/>
      <c r="N74" s="17"/>
      <c r="O74" s="82">
        <v>13488</v>
      </c>
      <c r="P74" s="82">
        <v>11708.35</v>
      </c>
      <c r="Q74" s="81"/>
      <c r="R74" s="74"/>
      <c r="S74" s="81"/>
      <c r="T74" s="95"/>
      <c r="U74" s="4">
        <v>3</v>
      </c>
    </row>
    <row r="75" spans="1:21" ht="16.5" customHeight="1">
      <c r="A75" s="17">
        <v>70</v>
      </c>
      <c r="B75" s="12" t="s">
        <v>94</v>
      </c>
      <c r="C75" s="12" t="s">
        <v>50</v>
      </c>
      <c r="D75" s="12"/>
      <c r="E75" s="92">
        <v>43982</v>
      </c>
      <c r="F75" s="2" t="s">
        <v>189</v>
      </c>
      <c r="G75" s="17">
        <v>3</v>
      </c>
      <c r="H75" s="17"/>
      <c r="I75" s="17"/>
      <c r="J75" s="17"/>
      <c r="K75" s="17"/>
      <c r="L75" s="17"/>
      <c r="M75" s="17"/>
      <c r="N75" s="17"/>
      <c r="O75" s="82">
        <v>22860</v>
      </c>
      <c r="P75" s="82">
        <v>19843.75</v>
      </c>
      <c r="Q75" s="81"/>
      <c r="R75" s="74"/>
      <c r="S75" s="81"/>
      <c r="T75" s="95"/>
      <c r="U75" s="4">
        <v>3</v>
      </c>
    </row>
    <row r="76" spans="1:21" ht="16.5" customHeight="1">
      <c r="A76" s="17">
        <v>71</v>
      </c>
      <c r="B76" s="12" t="s">
        <v>95</v>
      </c>
      <c r="C76" s="12" t="s">
        <v>50</v>
      </c>
      <c r="D76" s="12"/>
      <c r="E76" s="92">
        <v>43982</v>
      </c>
      <c r="F76" s="2" t="s">
        <v>159</v>
      </c>
      <c r="G76" s="17">
        <v>1</v>
      </c>
      <c r="H76" s="17"/>
      <c r="I76" s="17"/>
      <c r="J76" s="17"/>
      <c r="K76" s="17"/>
      <c r="L76" s="17"/>
      <c r="M76" s="17"/>
      <c r="N76" s="17"/>
      <c r="O76" s="82">
        <v>7620</v>
      </c>
      <c r="P76" s="82">
        <v>6614.6</v>
      </c>
      <c r="Q76" s="81"/>
      <c r="R76" s="74"/>
      <c r="S76" s="81"/>
      <c r="T76" s="95"/>
      <c r="U76" s="4">
        <v>3</v>
      </c>
    </row>
    <row r="77" spans="1:21" ht="16.5" customHeight="1">
      <c r="A77" s="17">
        <v>72</v>
      </c>
      <c r="B77" s="12" t="s">
        <v>96</v>
      </c>
      <c r="C77" s="12" t="s">
        <v>50</v>
      </c>
      <c r="D77" s="12"/>
      <c r="E77" s="92">
        <v>43982</v>
      </c>
      <c r="F77" s="2" t="s">
        <v>159</v>
      </c>
      <c r="G77" s="17">
        <v>2</v>
      </c>
      <c r="H77" s="17"/>
      <c r="I77" s="17"/>
      <c r="J77" s="17"/>
      <c r="K77" s="17"/>
      <c r="L77" s="17"/>
      <c r="M77" s="17"/>
      <c r="N77" s="17"/>
      <c r="O77" s="82">
        <v>14785.73</v>
      </c>
      <c r="P77" s="82">
        <v>12834.83</v>
      </c>
      <c r="Q77" s="81"/>
      <c r="R77" s="74"/>
      <c r="S77" s="81"/>
      <c r="T77" s="95"/>
      <c r="U77" s="4">
        <v>3</v>
      </c>
    </row>
    <row r="78" spans="1:21" ht="16.5" customHeight="1">
      <c r="A78" s="17">
        <v>73</v>
      </c>
      <c r="B78" s="12" t="s">
        <v>97</v>
      </c>
      <c r="C78" s="12" t="s">
        <v>50</v>
      </c>
      <c r="D78" s="12"/>
      <c r="E78" s="92">
        <v>43982</v>
      </c>
      <c r="F78" s="2" t="s">
        <v>188</v>
      </c>
      <c r="G78" s="17">
        <v>1</v>
      </c>
      <c r="H78" s="17"/>
      <c r="I78" s="17"/>
      <c r="J78" s="17"/>
      <c r="K78" s="17"/>
      <c r="L78" s="17"/>
      <c r="M78" s="17"/>
      <c r="N78" s="17"/>
      <c r="O78" s="82">
        <v>7620</v>
      </c>
      <c r="P78" s="82">
        <v>6614.6</v>
      </c>
      <c r="Q78" s="81"/>
      <c r="R78" s="74"/>
      <c r="S78" s="81"/>
      <c r="T78" s="95"/>
      <c r="U78" s="4">
        <v>3</v>
      </c>
    </row>
    <row r="79" spans="1:21" ht="16.5" customHeight="1">
      <c r="A79" s="17">
        <v>74</v>
      </c>
      <c r="B79" s="12" t="s">
        <v>98</v>
      </c>
      <c r="C79" s="12" t="s">
        <v>50</v>
      </c>
      <c r="D79" s="12"/>
      <c r="E79" s="92">
        <v>43982</v>
      </c>
      <c r="F79" s="2" t="s">
        <v>142</v>
      </c>
      <c r="G79" s="17">
        <v>1</v>
      </c>
      <c r="H79" s="17"/>
      <c r="I79" s="17"/>
      <c r="J79" s="17"/>
      <c r="K79" s="17"/>
      <c r="L79" s="17"/>
      <c r="M79" s="17"/>
      <c r="N79" s="17"/>
      <c r="O79" s="82">
        <v>5840.71</v>
      </c>
      <c r="P79" s="82">
        <v>5070.06</v>
      </c>
      <c r="Q79" s="81"/>
      <c r="R79" s="74"/>
      <c r="S79" s="81"/>
      <c r="T79" s="95"/>
      <c r="U79" s="4">
        <v>3</v>
      </c>
    </row>
    <row r="80" spans="1:21" ht="16.5" customHeight="1">
      <c r="A80" s="17">
        <v>75</v>
      </c>
      <c r="B80" s="12" t="s">
        <v>30</v>
      </c>
      <c r="C80" s="12" t="s">
        <v>50</v>
      </c>
      <c r="D80" s="12"/>
      <c r="E80" s="92">
        <v>44004</v>
      </c>
      <c r="F80" s="2" t="s">
        <v>159</v>
      </c>
      <c r="G80" s="17">
        <v>2</v>
      </c>
      <c r="H80" s="17"/>
      <c r="I80" s="17"/>
      <c r="J80" s="17"/>
      <c r="K80" s="17"/>
      <c r="L80" s="17"/>
      <c r="M80" s="17"/>
      <c r="N80" s="17"/>
      <c r="O80" s="82">
        <v>5840.71</v>
      </c>
      <c r="P80" s="82">
        <v>5224.19</v>
      </c>
      <c r="Q80" s="81"/>
      <c r="R80" s="74"/>
      <c r="S80" s="81"/>
      <c r="T80" s="95"/>
      <c r="U80" s="4">
        <v>3</v>
      </c>
    </row>
    <row r="81" spans="1:21" ht="16.5" customHeight="1">
      <c r="A81" s="17">
        <v>76</v>
      </c>
      <c r="B81" s="12" t="s">
        <v>30</v>
      </c>
      <c r="C81" s="12" t="s">
        <v>50</v>
      </c>
      <c r="D81" s="12"/>
      <c r="E81" s="92">
        <v>44004</v>
      </c>
      <c r="F81" s="2" t="s">
        <v>142</v>
      </c>
      <c r="G81" s="17">
        <v>1</v>
      </c>
      <c r="H81" s="17"/>
      <c r="I81" s="17"/>
      <c r="J81" s="17"/>
      <c r="K81" s="17"/>
      <c r="L81" s="17"/>
      <c r="M81" s="17"/>
      <c r="N81" s="17"/>
      <c r="O81" s="82">
        <v>7620</v>
      </c>
      <c r="P81" s="82">
        <v>6815.68</v>
      </c>
      <c r="Q81" s="81"/>
      <c r="R81" s="74"/>
      <c r="S81" s="81"/>
      <c r="T81" s="95"/>
      <c r="U81" s="4">
        <v>3</v>
      </c>
    </row>
    <row r="82" spans="1:20" ht="16.5" customHeight="1">
      <c r="A82" s="17">
        <v>77</v>
      </c>
      <c r="B82" s="97" t="s">
        <v>193</v>
      </c>
      <c r="C82" s="12"/>
      <c r="D82" s="12"/>
      <c r="E82" s="92">
        <v>44044</v>
      </c>
      <c r="F82" s="2"/>
      <c r="G82" s="17">
        <v>1</v>
      </c>
      <c r="H82" s="17"/>
      <c r="I82" s="17"/>
      <c r="J82" s="17"/>
      <c r="K82" s="17"/>
      <c r="L82" s="17"/>
      <c r="M82" s="17"/>
      <c r="N82" s="17"/>
      <c r="O82" s="82">
        <v>3716.81</v>
      </c>
      <c r="P82" s="82">
        <v>3422.57</v>
      </c>
      <c r="Q82" s="81"/>
      <c r="R82" s="74"/>
      <c r="S82" s="81"/>
      <c r="T82" s="95"/>
    </row>
    <row r="83" spans="1:20" ht="16.5" customHeight="1">
      <c r="A83" s="17">
        <v>78</v>
      </c>
      <c r="B83" s="97" t="s">
        <v>194</v>
      </c>
      <c r="C83" s="12"/>
      <c r="D83" s="12"/>
      <c r="E83" s="92">
        <v>44044</v>
      </c>
      <c r="F83" s="2"/>
      <c r="G83" s="17">
        <v>1</v>
      </c>
      <c r="H83" s="17"/>
      <c r="I83" s="17"/>
      <c r="J83" s="17"/>
      <c r="K83" s="17"/>
      <c r="L83" s="17"/>
      <c r="M83" s="17"/>
      <c r="N83" s="17"/>
      <c r="O83" s="82">
        <v>5176.99</v>
      </c>
      <c r="P83" s="82">
        <v>4767.15</v>
      </c>
      <c r="Q83" s="81"/>
      <c r="R83" s="74"/>
      <c r="S83" s="81"/>
      <c r="T83" s="95"/>
    </row>
    <row r="84" spans="1:20" ht="16.5" customHeight="1">
      <c r="A84" s="17">
        <v>79</v>
      </c>
      <c r="B84" s="97" t="s">
        <v>92</v>
      </c>
      <c r="C84" s="12"/>
      <c r="D84" s="12"/>
      <c r="E84" s="92">
        <v>44071</v>
      </c>
      <c r="F84" s="2"/>
      <c r="G84" s="17">
        <v>1</v>
      </c>
      <c r="H84" s="17"/>
      <c r="I84" s="17"/>
      <c r="J84" s="17"/>
      <c r="K84" s="17"/>
      <c r="L84" s="17"/>
      <c r="M84" s="17"/>
      <c r="N84" s="17"/>
      <c r="O84" s="82">
        <v>7544.55</v>
      </c>
      <c r="P84" s="82">
        <v>6947.28</v>
      </c>
      <c r="Q84" s="81"/>
      <c r="R84" s="74"/>
      <c r="S84" s="81"/>
      <c r="T84" s="95"/>
    </row>
    <row r="85" spans="1:20" ht="16.5" customHeight="1">
      <c r="A85" s="17">
        <v>80</v>
      </c>
      <c r="B85" s="97" t="s">
        <v>195</v>
      </c>
      <c r="C85" s="12"/>
      <c r="D85" s="12"/>
      <c r="E85" s="92">
        <v>44071</v>
      </c>
      <c r="F85" s="2"/>
      <c r="G85" s="17">
        <v>5</v>
      </c>
      <c r="H85" s="17"/>
      <c r="I85" s="17"/>
      <c r="J85" s="17"/>
      <c r="K85" s="17"/>
      <c r="L85" s="17"/>
      <c r="M85" s="17"/>
      <c r="N85" s="17"/>
      <c r="O85" s="82">
        <v>13514.85</v>
      </c>
      <c r="P85" s="82">
        <v>12444.93</v>
      </c>
      <c r="Q85" s="81"/>
      <c r="R85" s="74"/>
      <c r="S85" s="81"/>
      <c r="T85" s="95"/>
    </row>
    <row r="86" spans="1:20" ht="16.5" customHeight="1">
      <c r="A86" s="17">
        <v>81</v>
      </c>
      <c r="B86" s="97" t="s">
        <v>196</v>
      </c>
      <c r="C86" s="12"/>
      <c r="D86" s="12"/>
      <c r="E86" s="92">
        <v>44071</v>
      </c>
      <c r="F86" s="2"/>
      <c r="G86" s="17">
        <v>5</v>
      </c>
      <c r="H86" s="17"/>
      <c r="I86" s="17"/>
      <c r="J86" s="17"/>
      <c r="K86" s="17"/>
      <c r="L86" s="17"/>
      <c r="M86" s="17"/>
      <c r="N86" s="17"/>
      <c r="O86" s="82">
        <v>10470.3</v>
      </c>
      <c r="P86" s="82">
        <v>9641.4</v>
      </c>
      <c r="Q86" s="81"/>
      <c r="R86" s="74"/>
      <c r="S86" s="81"/>
      <c r="T86" s="95"/>
    </row>
    <row r="87" spans="1:20" ht="16.5" customHeight="1">
      <c r="A87" s="17">
        <v>82</v>
      </c>
      <c r="B87" s="97" t="s">
        <v>197</v>
      </c>
      <c r="C87" s="12"/>
      <c r="D87" s="12"/>
      <c r="E87" s="92">
        <v>44072</v>
      </c>
      <c r="F87" s="2"/>
      <c r="G87" s="17">
        <v>1</v>
      </c>
      <c r="H87" s="17"/>
      <c r="I87" s="17"/>
      <c r="J87" s="17"/>
      <c r="K87" s="17"/>
      <c r="L87" s="17"/>
      <c r="M87" s="17"/>
      <c r="N87" s="17"/>
      <c r="O87" s="82">
        <v>4617.98</v>
      </c>
      <c r="P87" s="82">
        <v>4252.4</v>
      </c>
      <c r="Q87" s="81"/>
      <c r="R87" s="74"/>
      <c r="S87" s="81"/>
      <c r="T87" s="95"/>
    </row>
    <row r="88" spans="1:20" ht="16.5" customHeight="1">
      <c r="A88" s="17">
        <v>83</v>
      </c>
      <c r="B88" s="97" t="s">
        <v>198</v>
      </c>
      <c r="C88" s="12"/>
      <c r="D88" s="12"/>
      <c r="E88" s="92">
        <v>44074</v>
      </c>
      <c r="F88" s="2"/>
      <c r="G88" s="17">
        <v>5</v>
      </c>
      <c r="H88" s="17"/>
      <c r="I88" s="17"/>
      <c r="J88" s="17"/>
      <c r="K88" s="17"/>
      <c r="L88" s="17"/>
      <c r="M88" s="17"/>
      <c r="N88" s="17"/>
      <c r="O88" s="82">
        <v>26929.2</v>
      </c>
      <c r="P88" s="82">
        <v>24797.31</v>
      </c>
      <c r="Q88" s="81"/>
      <c r="R88" s="74"/>
      <c r="S88" s="81"/>
      <c r="T88" s="95"/>
    </row>
    <row r="89" spans="1:20" ht="16.5" customHeight="1">
      <c r="A89" s="172" t="s">
        <v>191</v>
      </c>
      <c r="B89" s="173"/>
      <c r="C89" s="19"/>
      <c r="D89" s="19"/>
      <c r="E89" s="21"/>
      <c r="F89" s="18"/>
      <c r="G89" s="96">
        <f>SUM(G6:G88)</f>
        <v>594</v>
      </c>
      <c r="H89" s="88">
        <f aca="true" t="shared" si="0" ref="H89:N89">SUM(H6:H81)</f>
        <v>0</v>
      </c>
      <c r="I89" s="88">
        <f t="shared" si="0"/>
        <v>0</v>
      </c>
      <c r="J89" s="88">
        <f t="shared" si="0"/>
        <v>0</v>
      </c>
      <c r="K89" s="88">
        <f t="shared" si="0"/>
        <v>0</v>
      </c>
      <c r="L89" s="88">
        <f t="shared" si="0"/>
        <v>0</v>
      </c>
      <c r="M89" s="88">
        <f t="shared" si="0"/>
        <v>0</v>
      </c>
      <c r="N89" s="88">
        <f t="shared" si="0"/>
        <v>0</v>
      </c>
      <c r="O89" s="83">
        <f>SUM(O6:O88)</f>
        <v>1630174.1</v>
      </c>
      <c r="P89" s="83">
        <f>SUM(P6:P88)</f>
        <v>1388320.59</v>
      </c>
      <c r="Q89" s="83">
        <f>SUM(Q6:Q81)</f>
        <v>0</v>
      </c>
      <c r="R89" s="102"/>
      <c r="S89" s="83">
        <f>SUM(S6:S81)</f>
        <v>0</v>
      </c>
      <c r="T89" s="103"/>
    </row>
    <row r="97" spans="1:21" s="1" customFormat="1" ht="15.75">
      <c r="A97" s="43"/>
      <c r="B97" s="5"/>
      <c r="C97" s="5"/>
      <c r="D97" s="5"/>
      <c r="E97" s="104"/>
      <c r="G97" s="46"/>
      <c r="R97" s="77"/>
      <c r="S97" s="5"/>
      <c r="T97" s="44"/>
      <c r="U97" s="4"/>
    </row>
  </sheetData>
  <sheetProtection/>
  <mergeCells count="16">
    <mergeCell ref="A1:T1"/>
    <mergeCell ref="A2:T2"/>
    <mergeCell ref="A4:A5"/>
    <mergeCell ref="B4:B5"/>
    <mergeCell ref="C4:C5"/>
    <mergeCell ref="H4:H5"/>
    <mergeCell ref="E4:E5"/>
    <mergeCell ref="D4:D5"/>
    <mergeCell ref="U4:U5"/>
    <mergeCell ref="T4:T5"/>
    <mergeCell ref="G4:G5"/>
    <mergeCell ref="A89:B89"/>
    <mergeCell ref="O4:P4"/>
    <mergeCell ref="I4:N4"/>
    <mergeCell ref="Q4:S4"/>
    <mergeCell ref="F4:F5"/>
  </mergeCells>
  <printOptions horizontalCentered="1"/>
  <pageMargins left="0.5118110236220472" right="0.4724409448818898" top="0.6692913385826772" bottom="0.8661417322834646" header="0.31496062992125984" footer="0.5905511811023623"/>
  <pageSetup fitToHeight="0" fitToWidth="1" horizontalDpi="600" verticalDpi="600" orientation="landscape" paperSize="9" r:id="rId1"/>
  <headerFooter alignWithMargins="0">
    <oddFooter>&amp;L&amp;10         安徽长信安昌健康医疗大数据科技有限公司管理人：&amp;C&amp;10                                                             铜陵华诚资产评估有限责任公司：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9"/>
  <sheetViews>
    <sheetView view="pageBreakPreview" zoomScaleNormal="70" zoomScaleSheetLayoutView="100" zoomScalePageLayoutView="0" workbookViewId="0" topLeftCell="A1">
      <pane ySplit="5" topLeftCell="BM6" activePane="bottomLeft" state="frozen"/>
      <selection pane="topLeft" activeCell="C1" sqref="C1:AA1"/>
      <selection pane="bottomLeft" activeCell="C1" sqref="C1:AA1"/>
    </sheetView>
  </sheetViews>
  <sheetFormatPr defaultColWidth="9.00390625" defaultRowHeight="13.5"/>
  <cols>
    <col min="1" max="1" width="3.625" style="43" customWidth="1"/>
    <col min="2" max="2" width="15.00390625" style="5" customWidth="1"/>
    <col min="3" max="3" width="9.50390625" style="5" customWidth="1"/>
    <col min="4" max="4" width="10.625" style="5" hidden="1" customWidth="1"/>
    <col min="5" max="5" width="10.25390625" style="5" hidden="1" customWidth="1"/>
    <col min="6" max="6" width="9.125" style="5" hidden="1" customWidth="1"/>
    <col min="7" max="7" width="8.25390625" style="5" customWidth="1"/>
    <col min="8" max="8" width="8.125" style="5" customWidth="1"/>
    <col min="9" max="9" width="4.875" style="1" customWidth="1"/>
    <col min="10" max="10" width="4.50390625" style="46" customWidth="1"/>
    <col min="11" max="11" width="4.50390625" style="1" customWidth="1"/>
    <col min="12" max="12" width="39.125" style="1" customWidth="1"/>
    <col min="13" max="14" width="12.50390625" style="1" customWidth="1"/>
    <col min="15" max="15" width="14.25390625" style="1" hidden="1" customWidth="1"/>
    <col min="16" max="16" width="7.375" style="76" hidden="1" customWidth="1"/>
    <col min="17" max="17" width="14.25390625" style="5" hidden="1" customWidth="1"/>
    <col min="18" max="18" width="15.625" style="44" customWidth="1"/>
    <col min="19" max="16384" width="9.00390625" style="3" customWidth="1"/>
  </cols>
  <sheetData>
    <row r="1" spans="1:18" ht="19.5" customHeight="1">
      <c r="A1" s="145" t="s">
        <v>433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87" t="str">
        <f>'电子及办公设备'!A2</f>
        <v>（长信安昌公司设备）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18" ht="16.5" customHeight="1">
      <c r="A3" s="48">
        <f>'电子及办公设备'!A3</f>
        <v>0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  <c r="O3" s="49"/>
      <c r="P3" s="84"/>
      <c r="Q3" s="49"/>
      <c r="R3" s="89" t="s">
        <v>126</v>
      </c>
    </row>
    <row r="4" spans="1:18" ht="19.5" customHeight="1">
      <c r="A4" s="181" t="s">
        <v>127</v>
      </c>
      <c r="B4" s="182" t="s">
        <v>128</v>
      </c>
      <c r="C4" s="182" t="s">
        <v>129</v>
      </c>
      <c r="D4" s="183" t="s">
        <v>130</v>
      </c>
      <c r="E4" s="183" t="s">
        <v>131</v>
      </c>
      <c r="F4" s="183" t="s">
        <v>132</v>
      </c>
      <c r="G4" s="182" t="s">
        <v>133</v>
      </c>
      <c r="H4" s="182" t="s">
        <v>134</v>
      </c>
      <c r="I4" s="171" t="s">
        <v>135</v>
      </c>
      <c r="J4" s="170" t="s">
        <v>100</v>
      </c>
      <c r="K4" s="170" t="s">
        <v>107</v>
      </c>
      <c r="L4" s="185" t="s">
        <v>12</v>
      </c>
      <c r="M4" s="174" t="s">
        <v>108</v>
      </c>
      <c r="N4" s="175"/>
      <c r="O4" s="177" t="s">
        <v>109</v>
      </c>
      <c r="P4" s="178"/>
      <c r="Q4" s="179"/>
      <c r="R4" s="170" t="s">
        <v>5</v>
      </c>
    </row>
    <row r="5" spans="1:18" s="4" customFormat="1" ht="19.5" customHeight="1">
      <c r="A5" s="181"/>
      <c r="B5" s="182"/>
      <c r="C5" s="182"/>
      <c r="D5" s="184"/>
      <c r="E5" s="184"/>
      <c r="F5" s="184"/>
      <c r="G5" s="182"/>
      <c r="H5" s="182"/>
      <c r="I5" s="171"/>
      <c r="J5" s="170"/>
      <c r="K5" s="170"/>
      <c r="L5" s="186"/>
      <c r="M5" s="79" t="s">
        <v>105</v>
      </c>
      <c r="N5" s="79" t="s">
        <v>110</v>
      </c>
      <c r="O5" s="68" t="s">
        <v>106</v>
      </c>
      <c r="P5" s="85" t="s">
        <v>111</v>
      </c>
      <c r="Q5" s="68" t="s">
        <v>112</v>
      </c>
      <c r="R5" s="170"/>
    </row>
    <row r="6" spans="1:18" ht="36" customHeight="1">
      <c r="A6" s="17">
        <v>1</v>
      </c>
      <c r="B6" s="12" t="s">
        <v>101</v>
      </c>
      <c r="C6" s="12"/>
      <c r="D6" s="12"/>
      <c r="E6" s="12"/>
      <c r="F6" s="63"/>
      <c r="G6" s="12"/>
      <c r="H6" s="12" t="s">
        <v>53</v>
      </c>
      <c r="I6" s="2" t="s">
        <v>102</v>
      </c>
      <c r="J6" s="17">
        <v>1</v>
      </c>
      <c r="K6" s="17"/>
      <c r="L6" s="86"/>
      <c r="M6" s="80">
        <v>48672.57</v>
      </c>
      <c r="N6" s="80">
        <v>42284.3</v>
      </c>
      <c r="O6" s="80"/>
      <c r="P6" s="74"/>
      <c r="Q6" s="80">
        <f>O6*P6</f>
        <v>0</v>
      </c>
      <c r="R6" s="52"/>
    </row>
    <row r="7" spans="1:18" ht="36" customHeight="1">
      <c r="A7" s="17">
        <v>2</v>
      </c>
      <c r="B7" s="12" t="s">
        <v>103</v>
      </c>
      <c r="C7" s="12"/>
      <c r="D7" s="12"/>
      <c r="E7" s="12"/>
      <c r="F7" s="63"/>
      <c r="G7" s="12"/>
      <c r="H7" s="12" t="s">
        <v>53</v>
      </c>
      <c r="I7" s="2" t="s">
        <v>102</v>
      </c>
      <c r="J7" s="17">
        <v>1</v>
      </c>
      <c r="K7" s="17"/>
      <c r="L7" s="86"/>
      <c r="M7" s="80">
        <v>7964.6</v>
      </c>
      <c r="N7" s="80">
        <v>6919.22</v>
      </c>
      <c r="O7" s="80"/>
      <c r="P7" s="74"/>
      <c r="Q7" s="80"/>
      <c r="R7" s="52"/>
    </row>
    <row r="8" spans="1:18" ht="36" customHeight="1">
      <c r="A8" s="17">
        <v>3</v>
      </c>
      <c r="B8" s="12" t="s">
        <v>104</v>
      </c>
      <c r="C8" s="12"/>
      <c r="D8" s="12"/>
      <c r="E8" s="12"/>
      <c r="F8" s="63"/>
      <c r="G8" s="12"/>
      <c r="H8" s="12" t="s">
        <v>99</v>
      </c>
      <c r="I8" s="2" t="s">
        <v>102</v>
      </c>
      <c r="J8" s="17">
        <v>2</v>
      </c>
      <c r="K8" s="17"/>
      <c r="L8" s="86"/>
      <c r="M8" s="80">
        <v>7900</v>
      </c>
      <c r="N8" s="80">
        <v>6961.9</v>
      </c>
      <c r="O8" s="80"/>
      <c r="P8" s="74"/>
      <c r="Q8" s="80"/>
      <c r="R8" s="52"/>
    </row>
    <row r="9" spans="1:18" ht="36" customHeight="1">
      <c r="A9" s="172" t="s">
        <v>113</v>
      </c>
      <c r="B9" s="173"/>
      <c r="C9" s="19"/>
      <c r="D9" s="19"/>
      <c r="E9" s="19"/>
      <c r="F9" s="19"/>
      <c r="G9" s="19"/>
      <c r="H9" s="19"/>
      <c r="I9" s="18"/>
      <c r="J9" s="20">
        <f>SUM(J6:J8)</f>
        <v>4</v>
      </c>
      <c r="K9" s="20"/>
      <c r="L9" s="20"/>
      <c r="M9" s="87">
        <f>SUM(M6:M8)</f>
        <v>64537.17</v>
      </c>
      <c r="N9" s="87">
        <f>SUM(N6:N8)</f>
        <v>56165.42</v>
      </c>
      <c r="O9" s="87">
        <f>SUM(O6:O8)</f>
        <v>0</v>
      </c>
      <c r="P9" s="75"/>
      <c r="Q9" s="87">
        <f>SUM(Q6:Q8)</f>
        <v>0</v>
      </c>
      <c r="R9" s="53"/>
    </row>
  </sheetData>
  <sheetProtection/>
  <mergeCells count="18">
    <mergeCell ref="L4:L5"/>
    <mergeCell ref="R4:R5"/>
    <mergeCell ref="A1:R1"/>
    <mergeCell ref="A2:R2"/>
    <mergeCell ref="A4:A5"/>
    <mergeCell ref="B4:B5"/>
    <mergeCell ref="G4:G5"/>
    <mergeCell ref="M4:N4"/>
    <mergeCell ref="O4:Q4"/>
    <mergeCell ref="K4:K5"/>
    <mergeCell ref="H4:H5"/>
    <mergeCell ref="I4:I5"/>
    <mergeCell ref="J4:J5"/>
    <mergeCell ref="A9:B9"/>
    <mergeCell ref="C4:C5"/>
    <mergeCell ref="D4:D5"/>
    <mergeCell ref="E4:E5"/>
    <mergeCell ref="F4:F5"/>
  </mergeCells>
  <printOptions horizontalCentered="1"/>
  <pageMargins left="0.2755905511811024" right="0.1968503937007874" top="1.4960629921259843" bottom="3.425196850393701" header="0.31496062992125984" footer="2.9921259842519685"/>
  <pageSetup fitToHeight="0" horizontalDpi="600" verticalDpi="600" orientation="landscape" paperSize="9" r:id="rId1"/>
  <headerFooter alignWithMargins="0">
    <oddFooter>&amp;L&amp;10    安徽长信安昌健康医疗大数据科技有限公司管理人：&amp;C&amp;10                              铜陵华诚资产评估有限责任公司：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33"/>
  <sheetViews>
    <sheetView view="pageBreakPreview" zoomScaleSheetLayoutView="100" zoomScalePageLayoutView="0" workbookViewId="0" topLeftCell="A1">
      <pane ySplit="5" topLeftCell="BM18" activePane="bottomLeft" state="frozen"/>
      <selection pane="topLeft" activeCell="C1" sqref="C1:AA1"/>
      <selection pane="bottomLeft" activeCell="C1" sqref="C1:AA1"/>
    </sheetView>
  </sheetViews>
  <sheetFormatPr defaultColWidth="9.00390625" defaultRowHeight="13.5"/>
  <cols>
    <col min="1" max="1" width="3.625" style="110" customWidth="1"/>
    <col min="2" max="2" width="19.75390625" style="5" customWidth="1"/>
    <col min="3" max="3" width="12.375" style="5" customWidth="1"/>
    <col min="4" max="4" width="4.875" style="1" customWidth="1"/>
    <col min="5" max="5" width="9.125" style="115" customWidth="1"/>
    <col min="6" max="6" width="8.50390625" style="46" customWidth="1"/>
    <col min="7" max="8" width="10.75390625" style="46" customWidth="1"/>
    <col min="9" max="9" width="9.125" style="1" customWidth="1"/>
    <col min="10" max="10" width="19.125" style="1" customWidth="1"/>
    <col min="11" max="11" width="8.50390625" style="1" hidden="1" customWidth="1"/>
    <col min="12" max="12" width="10.75390625" style="77" hidden="1" customWidth="1"/>
    <col min="13" max="13" width="22.625" style="44" customWidth="1"/>
    <col min="14" max="14" width="5.125" style="4" customWidth="1"/>
    <col min="15" max="16384" width="9.00390625" style="3" customWidth="1"/>
  </cols>
  <sheetData>
    <row r="1" spans="1:13" ht="19.5" customHeight="1">
      <c r="A1" s="145" t="s">
        <v>434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4" s="71" customFormat="1" ht="16.5" customHeight="1">
      <c r="A2" s="168" t="str">
        <f>'运输设备'!A2</f>
        <v>（长信安昌公司设备）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72"/>
    </row>
    <row r="3" spans="1:14" s="73" customFormat="1" ht="16.5" customHeight="1">
      <c r="A3" s="48">
        <f>'运输设备'!A3</f>
        <v>0</v>
      </c>
      <c r="B3" s="98"/>
      <c r="C3" s="98"/>
      <c r="D3" s="98"/>
      <c r="E3" s="100"/>
      <c r="F3" s="100"/>
      <c r="G3" s="100"/>
      <c r="H3" s="100"/>
      <c r="I3" s="98"/>
      <c r="J3" s="98"/>
      <c r="K3" s="98"/>
      <c r="L3" s="101"/>
      <c r="M3" s="93" t="s">
        <v>136</v>
      </c>
      <c r="N3" s="70"/>
    </row>
    <row r="4" spans="1:14" s="71" customFormat="1" ht="15" customHeight="1">
      <c r="A4" s="181" t="s">
        <v>54</v>
      </c>
      <c r="B4" s="193" t="s">
        <v>203</v>
      </c>
      <c r="C4" s="181" t="s">
        <v>137</v>
      </c>
      <c r="D4" s="170" t="s">
        <v>135</v>
      </c>
      <c r="E4" s="188" t="s">
        <v>224</v>
      </c>
      <c r="F4" s="178"/>
      <c r="G4" s="179"/>
      <c r="H4" s="189" t="s">
        <v>228</v>
      </c>
      <c r="I4" s="170" t="s">
        <v>107</v>
      </c>
      <c r="J4" s="191" t="s">
        <v>229</v>
      </c>
      <c r="K4" s="177" t="s">
        <v>109</v>
      </c>
      <c r="L4" s="178"/>
      <c r="M4" s="170" t="s">
        <v>5</v>
      </c>
      <c r="N4" s="169" t="s">
        <v>140</v>
      </c>
    </row>
    <row r="5" spans="1:14" s="72" customFormat="1" ht="15" customHeight="1">
      <c r="A5" s="181"/>
      <c r="B5" s="181"/>
      <c r="C5" s="181"/>
      <c r="D5" s="170"/>
      <c r="E5" s="112" t="s">
        <v>225</v>
      </c>
      <c r="F5" s="112" t="s">
        <v>226</v>
      </c>
      <c r="G5" s="112" t="s">
        <v>227</v>
      </c>
      <c r="H5" s="190"/>
      <c r="I5" s="170"/>
      <c r="J5" s="192"/>
      <c r="K5" s="112" t="s">
        <v>230</v>
      </c>
      <c r="L5" s="113" t="s">
        <v>231</v>
      </c>
      <c r="M5" s="170"/>
      <c r="N5" s="169"/>
    </row>
    <row r="6" spans="1:14" s="108" customFormat="1" ht="15" customHeight="1">
      <c r="A6" s="105" t="s">
        <v>204</v>
      </c>
      <c r="B6" s="109" t="s">
        <v>205</v>
      </c>
      <c r="C6" s="96"/>
      <c r="D6" s="68"/>
      <c r="E6" s="68">
        <f>SUM(E7:E19)</f>
        <v>12422440</v>
      </c>
      <c r="F6" s="47"/>
      <c r="G6" s="111">
        <f>SUM(G7:G19)</f>
        <v>11041608.64</v>
      </c>
      <c r="H6" s="68"/>
      <c r="I6" s="68"/>
      <c r="J6" s="78"/>
      <c r="K6" s="68"/>
      <c r="L6" s="85"/>
      <c r="M6" s="68"/>
      <c r="N6" s="107"/>
    </row>
    <row r="7" spans="1:14" ht="16.5" customHeight="1">
      <c r="A7" s="106">
        <v>1</v>
      </c>
      <c r="B7" s="12" t="s">
        <v>206</v>
      </c>
      <c r="C7" s="12" t="s">
        <v>219</v>
      </c>
      <c r="D7" s="2" t="s">
        <v>223</v>
      </c>
      <c r="E7" s="55">
        <v>6069587</v>
      </c>
      <c r="F7" s="47">
        <f>G7/E7</f>
        <v>0.28</v>
      </c>
      <c r="G7" s="47">
        <v>1713352.36</v>
      </c>
      <c r="H7" s="55"/>
      <c r="I7" s="17"/>
      <c r="J7" s="17"/>
      <c r="K7" s="81"/>
      <c r="L7" s="74"/>
      <c r="M7" s="52"/>
      <c r="N7" s="4">
        <v>5</v>
      </c>
    </row>
    <row r="8" spans="1:14" ht="16.5" customHeight="1">
      <c r="A8" s="106">
        <v>2</v>
      </c>
      <c r="B8" s="12" t="s">
        <v>207</v>
      </c>
      <c r="C8" s="12" t="s">
        <v>219</v>
      </c>
      <c r="D8" s="2" t="s">
        <v>223</v>
      </c>
      <c r="E8" s="55">
        <v>778267</v>
      </c>
      <c r="F8" s="47">
        <f aca="true" t="shared" si="0" ref="F8:F77">G8/E8</f>
        <v>-0.01</v>
      </c>
      <c r="G8" s="47">
        <v>-5076.54</v>
      </c>
      <c r="H8" s="55"/>
      <c r="I8" s="17"/>
      <c r="J8" s="17"/>
      <c r="K8" s="81"/>
      <c r="L8" s="74"/>
      <c r="M8" s="52"/>
      <c r="N8" s="4">
        <v>5</v>
      </c>
    </row>
    <row r="9" spans="1:14" ht="16.5" customHeight="1">
      <c r="A9" s="106">
        <v>3</v>
      </c>
      <c r="B9" s="12" t="s">
        <v>208</v>
      </c>
      <c r="C9" s="12" t="s">
        <v>220</v>
      </c>
      <c r="D9" s="2" t="s">
        <v>223</v>
      </c>
      <c r="E9" s="55">
        <v>57410</v>
      </c>
      <c r="F9" s="47">
        <f t="shared" si="0"/>
        <v>1.04</v>
      </c>
      <c r="G9" s="47">
        <v>59931.48</v>
      </c>
      <c r="H9" s="55"/>
      <c r="I9" s="17"/>
      <c r="J9" s="17"/>
      <c r="K9" s="81"/>
      <c r="L9" s="74"/>
      <c r="M9" s="52"/>
      <c r="N9" s="4">
        <v>5</v>
      </c>
    </row>
    <row r="10" spans="1:14" ht="16.5" customHeight="1">
      <c r="A10" s="106">
        <v>4</v>
      </c>
      <c r="B10" s="12" t="s">
        <v>209</v>
      </c>
      <c r="C10" s="12" t="s">
        <v>221</v>
      </c>
      <c r="D10" s="2" t="s">
        <v>223</v>
      </c>
      <c r="E10" s="55">
        <v>1560770</v>
      </c>
      <c r="F10" s="47">
        <f t="shared" si="0"/>
        <v>0.28</v>
      </c>
      <c r="G10" s="47">
        <v>440216.93</v>
      </c>
      <c r="H10" s="55"/>
      <c r="I10" s="17"/>
      <c r="J10" s="17"/>
      <c r="K10" s="81"/>
      <c r="L10" s="74"/>
      <c r="M10" s="52"/>
      <c r="N10" s="4">
        <v>5</v>
      </c>
    </row>
    <row r="11" spans="1:14" ht="16.5" customHeight="1">
      <c r="A11" s="106">
        <v>5</v>
      </c>
      <c r="B11" s="12" t="s">
        <v>210</v>
      </c>
      <c r="C11" s="12" t="s">
        <v>219</v>
      </c>
      <c r="D11" s="2" t="s">
        <v>223</v>
      </c>
      <c r="E11" s="55">
        <v>1889270</v>
      </c>
      <c r="F11" s="47">
        <f t="shared" si="0"/>
        <v>4.22</v>
      </c>
      <c r="G11" s="47">
        <v>7974348.37</v>
      </c>
      <c r="H11" s="55"/>
      <c r="I11" s="17"/>
      <c r="J11" s="17"/>
      <c r="K11" s="81"/>
      <c r="L11" s="74"/>
      <c r="M11" s="52"/>
      <c r="N11" s="4">
        <v>5</v>
      </c>
    </row>
    <row r="12" spans="1:14" ht="16.5" customHeight="1">
      <c r="A12" s="106">
        <v>6</v>
      </c>
      <c r="B12" s="12" t="s">
        <v>211</v>
      </c>
      <c r="C12" s="12" t="s">
        <v>219</v>
      </c>
      <c r="D12" s="2" t="s">
        <v>223</v>
      </c>
      <c r="E12" s="55">
        <v>269406</v>
      </c>
      <c r="F12" s="47">
        <f t="shared" si="0"/>
        <v>0.14</v>
      </c>
      <c r="G12" s="47">
        <v>37499.49</v>
      </c>
      <c r="H12" s="55"/>
      <c r="I12" s="17"/>
      <c r="J12" s="17"/>
      <c r="K12" s="81"/>
      <c r="L12" s="74"/>
      <c r="M12" s="52"/>
      <c r="N12" s="4">
        <v>5</v>
      </c>
    </row>
    <row r="13" spans="1:14" ht="16.5" customHeight="1">
      <c r="A13" s="106">
        <v>7</v>
      </c>
      <c r="B13" s="12" t="s">
        <v>212</v>
      </c>
      <c r="C13" s="12" t="s">
        <v>222</v>
      </c>
      <c r="D13" s="2" t="s">
        <v>223</v>
      </c>
      <c r="E13" s="55">
        <v>1000000</v>
      </c>
      <c r="F13" s="47">
        <f t="shared" si="0"/>
        <v>0.2</v>
      </c>
      <c r="G13" s="47">
        <v>204424.78</v>
      </c>
      <c r="H13" s="55"/>
      <c r="I13" s="17"/>
      <c r="J13" s="17"/>
      <c r="K13" s="81"/>
      <c r="L13" s="74"/>
      <c r="M13" s="52"/>
      <c r="N13" s="4">
        <v>5</v>
      </c>
    </row>
    <row r="14" spans="1:16" ht="16.5" customHeight="1">
      <c r="A14" s="106">
        <v>8</v>
      </c>
      <c r="B14" s="12" t="s">
        <v>213</v>
      </c>
      <c r="C14" s="12"/>
      <c r="D14" s="2" t="s">
        <v>223</v>
      </c>
      <c r="E14" s="55">
        <v>8060</v>
      </c>
      <c r="F14" s="47">
        <f t="shared" si="0"/>
        <v>2.04</v>
      </c>
      <c r="G14" s="47">
        <v>16465.23</v>
      </c>
      <c r="H14" s="55"/>
      <c r="I14" s="17"/>
      <c r="J14" s="17"/>
      <c r="K14" s="81"/>
      <c r="L14" s="74"/>
      <c r="M14" s="52"/>
      <c r="N14" s="4">
        <v>5</v>
      </c>
      <c r="P14" s="90"/>
    </row>
    <row r="15" spans="1:16" ht="16.5" customHeight="1">
      <c r="A15" s="106">
        <v>9</v>
      </c>
      <c r="B15" s="12" t="s">
        <v>214</v>
      </c>
      <c r="C15" s="12"/>
      <c r="D15" s="2" t="s">
        <v>223</v>
      </c>
      <c r="E15" s="55">
        <v>671120</v>
      </c>
      <c r="F15" s="47">
        <f t="shared" si="0"/>
        <v>0.64</v>
      </c>
      <c r="G15" s="47">
        <v>432464.59</v>
      </c>
      <c r="H15" s="55"/>
      <c r="I15" s="17"/>
      <c r="J15" s="17"/>
      <c r="K15" s="81"/>
      <c r="L15" s="74"/>
      <c r="M15" s="52"/>
      <c r="N15" s="4">
        <v>5</v>
      </c>
      <c r="P15" s="90"/>
    </row>
    <row r="16" spans="1:14" ht="16.5" customHeight="1">
      <c r="A16" s="106">
        <v>10</v>
      </c>
      <c r="B16" s="12" t="s">
        <v>215</v>
      </c>
      <c r="C16" s="12" t="s">
        <v>219</v>
      </c>
      <c r="D16" s="2" t="s">
        <v>223</v>
      </c>
      <c r="E16" s="55">
        <v>21610</v>
      </c>
      <c r="F16" s="47">
        <f t="shared" si="0"/>
        <v>0.1</v>
      </c>
      <c r="G16" s="47">
        <v>2108.59</v>
      </c>
      <c r="H16" s="55"/>
      <c r="I16" s="17"/>
      <c r="J16" s="17"/>
      <c r="K16" s="81"/>
      <c r="L16" s="74"/>
      <c r="M16" s="52"/>
      <c r="N16" s="4">
        <v>5</v>
      </c>
    </row>
    <row r="17" spans="1:14" ht="16.5" customHeight="1">
      <c r="A17" s="106">
        <v>11</v>
      </c>
      <c r="B17" s="12" t="s">
        <v>216</v>
      </c>
      <c r="C17" s="12"/>
      <c r="D17" s="2" t="s">
        <v>223</v>
      </c>
      <c r="E17" s="55">
        <v>88150</v>
      </c>
      <c r="F17" s="47">
        <f t="shared" si="0"/>
        <v>0.4</v>
      </c>
      <c r="G17" s="47">
        <v>35137.18</v>
      </c>
      <c r="H17" s="55"/>
      <c r="I17" s="17"/>
      <c r="J17" s="17"/>
      <c r="K17" s="81"/>
      <c r="L17" s="74"/>
      <c r="M17" s="52"/>
      <c r="N17" s="4">
        <v>5</v>
      </c>
    </row>
    <row r="18" spans="1:14" ht="16.5" customHeight="1">
      <c r="A18" s="106">
        <v>12</v>
      </c>
      <c r="B18" s="12" t="s">
        <v>217</v>
      </c>
      <c r="C18" s="12"/>
      <c r="D18" s="2" t="s">
        <v>223</v>
      </c>
      <c r="E18" s="55">
        <v>8790</v>
      </c>
      <c r="F18" s="47">
        <f t="shared" si="0"/>
        <v>14.9</v>
      </c>
      <c r="G18" s="47">
        <v>130989.28</v>
      </c>
      <c r="H18" s="55"/>
      <c r="I18" s="17"/>
      <c r="J18" s="17"/>
      <c r="K18" s="81"/>
      <c r="L18" s="74"/>
      <c r="M18" s="52"/>
      <c r="N18" s="4">
        <v>5</v>
      </c>
    </row>
    <row r="19" spans="1:14" ht="16.5" customHeight="1">
      <c r="A19" s="106">
        <v>13</v>
      </c>
      <c r="B19" s="12" t="s">
        <v>218</v>
      </c>
      <c r="C19" s="12" t="s">
        <v>219</v>
      </c>
      <c r="D19" s="2" t="s">
        <v>223</v>
      </c>
      <c r="E19" s="55">
        <v>0</v>
      </c>
      <c r="F19" s="47" t="e">
        <f t="shared" si="0"/>
        <v>#DIV/0!</v>
      </c>
      <c r="G19" s="47">
        <v>-253.1</v>
      </c>
      <c r="H19" s="55"/>
      <c r="I19" s="17"/>
      <c r="J19" s="17"/>
      <c r="K19" s="81"/>
      <c r="L19" s="74"/>
      <c r="M19" s="52"/>
      <c r="N19" s="4">
        <v>3</v>
      </c>
    </row>
    <row r="20" spans="1:13" ht="16.5" customHeight="1">
      <c r="A20" s="105" t="s">
        <v>397</v>
      </c>
      <c r="B20" s="109" t="s">
        <v>398</v>
      </c>
      <c r="C20" s="96"/>
      <c r="D20" s="68"/>
      <c r="E20" s="68">
        <f>SUM(E21:E25)</f>
        <v>8544.87</v>
      </c>
      <c r="F20" s="47"/>
      <c r="G20" s="111">
        <f>SUM(G21:G25)</f>
        <v>1023217.04</v>
      </c>
      <c r="H20" s="55"/>
      <c r="I20" s="17"/>
      <c r="J20" s="17"/>
      <c r="K20" s="81"/>
      <c r="L20" s="74"/>
      <c r="M20" s="52"/>
    </row>
    <row r="21" spans="1:13" ht="16.5" customHeight="1">
      <c r="A21" s="106">
        <v>1</v>
      </c>
      <c r="B21" s="12" t="s">
        <v>399</v>
      </c>
      <c r="C21" s="12" t="s">
        <v>239</v>
      </c>
      <c r="D21" s="2" t="s">
        <v>235</v>
      </c>
      <c r="E21" s="55">
        <v>321</v>
      </c>
      <c r="F21" s="47">
        <f>G21/E21</f>
        <v>729.35</v>
      </c>
      <c r="G21" s="47">
        <v>234122.1</v>
      </c>
      <c r="H21" s="55"/>
      <c r="I21" s="17"/>
      <c r="J21" s="17"/>
      <c r="K21" s="81"/>
      <c r="L21" s="74"/>
      <c r="M21" s="52"/>
    </row>
    <row r="22" spans="1:13" ht="16.5" customHeight="1">
      <c r="A22" s="106">
        <v>2</v>
      </c>
      <c r="B22" s="12" t="s">
        <v>400</v>
      </c>
      <c r="C22" s="12" t="s">
        <v>239</v>
      </c>
      <c r="D22" s="2" t="s">
        <v>235</v>
      </c>
      <c r="E22" s="55">
        <v>4114.32</v>
      </c>
      <c r="F22" s="47">
        <f t="shared" si="0"/>
        <v>54.88</v>
      </c>
      <c r="G22" s="47">
        <v>225779.11</v>
      </c>
      <c r="H22" s="55"/>
      <c r="I22" s="17"/>
      <c r="J22" s="17"/>
      <c r="K22" s="81"/>
      <c r="L22" s="74"/>
      <c r="M22" s="52"/>
    </row>
    <row r="23" spans="1:13" ht="16.5" customHeight="1">
      <c r="A23" s="106">
        <v>3</v>
      </c>
      <c r="B23" s="12" t="s">
        <v>401</v>
      </c>
      <c r="C23" s="12" t="s">
        <v>402</v>
      </c>
      <c r="D23" s="2" t="s">
        <v>235</v>
      </c>
      <c r="E23" s="55">
        <v>2645.89</v>
      </c>
      <c r="F23" s="47">
        <f t="shared" si="0"/>
        <v>202.71</v>
      </c>
      <c r="G23" s="47">
        <v>536351.63</v>
      </c>
      <c r="H23" s="55"/>
      <c r="I23" s="17"/>
      <c r="J23" s="17"/>
      <c r="K23" s="81"/>
      <c r="L23" s="74"/>
      <c r="M23" s="52"/>
    </row>
    <row r="24" spans="1:13" ht="16.5" customHeight="1">
      <c r="A24" s="106">
        <v>4</v>
      </c>
      <c r="B24" s="12" t="s">
        <v>403</v>
      </c>
      <c r="C24" s="12" t="s">
        <v>404</v>
      </c>
      <c r="D24" s="2" t="s">
        <v>235</v>
      </c>
      <c r="E24" s="55">
        <v>288.13</v>
      </c>
      <c r="F24" s="47">
        <f t="shared" si="0"/>
        <v>26.55</v>
      </c>
      <c r="G24" s="47">
        <v>7649.47</v>
      </c>
      <c r="H24" s="55"/>
      <c r="I24" s="17"/>
      <c r="J24" s="17"/>
      <c r="K24" s="81"/>
      <c r="L24" s="74"/>
      <c r="M24" s="52"/>
    </row>
    <row r="25" spans="1:13" ht="16.5" customHeight="1">
      <c r="A25" s="106">
        <v>5</v>
      </c>
      <c r="B25" s="12" t="s">
        <v>405</v>
      </c>
      <c r="C25" s="12" t="s">
        <v>406</v>
      </c>
      <c r="D25" s="2" t="s">
        <v>235</v>
      </c>
      <c r="E25" s="55">
        <v>1175.53</v>
      </c>
      <c r="F25" s="47">
        <f t="shared" si="0"/>
        <v>16.43</v>
      </c>
      <c r="G25" s="47">
        <v>19314.73</v>
      </c>
      <c r="H25" s="55"/>
      <c r="I25" s="17"/>
      <c r="J25" s="17"/>
      <c r="K25" s="81"/>
      <c r="L25" s="74"/>
      <c r="M25" s="52"/>
    </row>
    <row r="26" spans="1:14" ht="16.5" customHeight="1">
      <c r="A26" s="105" t="s">
        <v>407</v>
      </c>
      <c r="B26" s="109" t="s">
        <v>232</v>
      </c>
      <c r="C26" s="96"/>
      <c r="D26" s="68"/>
      <c r="E26" s="114">
        <f>SUM(E27:E53)</f>
        <v>15576</v>
      </c>
      <c r="F26" s="111"/>
      <c r="G26" s="111">
        <f>SUM(G27:G53)</f>
        <v>471110.15</v>
      </c>
      <c r="H26" s="68"/>
      <c r="I26" s="68"/>
      <c r="J26" s="78"/>
      <c r="K26" s="68"/>
      <c r="L26" s="85"/>
      <c r="M26" s="68"/>
      <c r="N26" s="4">
        <v>3</v>
      </c>
    </row>
    <row r="27" spans="1:13" ht="16.5" customHeight="1">
      <c r="A27" s="106">
        <v>1</v>
      </c>
      <c r="B27" s="12" t="s">
        <v>233</v>
      </c>
      <c r="C27" s="12" t="s">
        <v>234</v>
      </c>
      <c r="D27" s="45" t="s">
        <v>280</v>
      </c>
      <c r="E27" s="106">
        <v>212</v>
      </c>
      <c r="F27" s="47">
        <f t="shared" si="0"/>
        <v>55.06</v>
      </c>
      <c r="G27" s="47">
        <v>11673.75</v>
      </c>
      <c r="H27" s="17"/>
      <c r="I27" s="17"/>
      <c r="J27" s="17"/>
      <c r="K27" s="81"/>
      <c r="L27" s="74"/>
      <c r="M27" s="52"/>
    </row>
    <row r="28" spans="1:13" ht="16.5" customHeight="1">
      <c r="A28" s="106">
        <v>2</v>
      </c>
      <c r="B28" s="12" t="s">
        <v>236</v>
      </c>
      <c r="C28" s="12" t="s">
        <v>234</v>
      </c>
      <c r="D28" s="2" t="s">
        <v>280</v>
      </c>
      <c r="E28" s="106">
        <v>19</v>
      </c>
      <c r="F28" s="47">
        <f t="shared" si="0"/>
        <v>121.58</v>
      </c>
      <c r="G28" s="47">
        <v>2310</v>
      </c>
      <c r="H28" s="17"/>
      <c r="I28" s="17"/>
      <c r="J28" s="17"/>
      <c r="K28" s="81"/>
      <c r="L28" s="74"/>
      <c r="M28" s="52"/>
    </row>
    <row r="29" spans="1:13" ht="16.5" customHeight="1">
      <c r="A29" s="106">
        <v>3</v>
      </c>
      <c r="B29" s="12" t="s">
        <v>236</v>
      </c>
      <c r="C29" s="12" t="s">
        <v>237</v>
      </c>
      <c r="D29" s="2" t="s">
        <v>280</v>
      </c>
      <c r="E29" s="106">
        <v>73</v>
      </c>
      <c r="F29" s="47">
        <f t="shared" si="0"/>
        <v>119.67</v>
      </c>
      <c r="G29" s="47">
        <v>8736</v>
      </c>
      <c r="H29" s="17"/>
      <c r="I29" s="17"/>
      <c r="J29" s="17"/>
      <c r="K29" s="81"/>
      <c r="L29" s="74"/>
      <c r="M29" s="52"/>
    </row>
    <row r="30" spans="1:13" ht="16.5" customHeight="1">
      <c r="A30" s="106">
        <v>4</v>
      </c>
      <c r="B30" s="12" t="s">
        <v>238</v>
      </c>
      <c r="C30" s="12" t="s">
        <v>239</v>
      </c>
      <c r="D30" s="2" t="s">
        <v>280</v>
      </c>
      <c r="E30" s="106">
        <v>108</v>
      </c>
      <c r="F30" s="47">
        <f t="shared" si="0"/>
        <v>23.2</v>
      </c>
      <c r="G30" s="47">
        <v>2505.91</v>
      </c>
      <c r="H30" s="17"/>
      <c r="I30" s="17"/>
      <c r="J30" s="17"/>
      <c r="K30" s="81"/>
      <c r="L30" s="74"/>
      <c r="M30" s="52"/>
    </row>
    <row r="31" spans="1:13" ht="16.5" customHeight="1">
      <c r="A31" s="106">
        <v>5</v>
      </c>
      <c r="B31" s="12" t="s">
        <v>240</v>
      </c>
      <c r="C31" s="12" t="s">
        <v>241</v>
      </c>
      <c r="D31" s="2" t="s">
        <v>280</v>
      </c>
      <c r="E31" s="106">
        <v>108</v>
      </c>
      <c r="F31" s="47">
        <f t="shared" si="0"/>
        <v>100.01</v>
      </c>
      <c r="G31" s="47">
        <v>10801.5</v>
      </c>
      <c r="H31" s="17"/>
      <c r="I31" s="17"/>
      <c r="J31" s="17"/>
      <c r="K31" s="81"/>
      <c r="L31" s="74"/>
      <c r="M31" s="52"/>
    </row>
    <row r="32" spans="1:13" ht="16.5" customHeight="1">
      <c r="A32" s="106">
        <v>6</v>
      </c>
      <c r="B32" s="12" t="s">
        <v>242</v>
      </c>
      <c r="C32" s="12" t="s">
        <v>243</v>
      </c>
      <c r="D32" s="2" t="s">
        <v>280</v>
      </c>
      <c r="E32" s="106">
        <v>1182</v>
      </c>
      <c r="F32" s="47">
        <f t="shared" si="0"/>
        <v>23.19</v>
      </c>
      <c r="G32" s="47">
        <v>27410.69</v>
      </c>
      <c r="H32" s="17"/>
      <c r="I32" s="17"/>
      <c r="J32" s="17"/>
      <c r="K32" s="81"/>
      <c r="L32" s="74"/>
      <c r="M32" s="52"/>
    </row>
    <row r="33" spans="1:13" ht="16.5" customHeight="1">
      <c r="A33" s="106">
        <v>7</v>
      </c>
      <c r="B33" s="12" t="s">
        <v>244</v>
      </c>
      <c r="C33" s="12" t="s">
        <v>245</v>
      </c>
      <c r="D33" s="2" t="s">
        <v>280</v>
      </c>
      <c r="E33" s="106">
        <v>82</v>
      </c>
      <c r="F33" s="47">
        <f t="shared" si="0"/>
        <v>5.58</v>
      </c>
      <c r="G33" s="47">
        <v>457.93</v>
      </c>
      <c r="H33" s="17"/>
      <c r="I33" s="17"/>
      <c r="J33" s="17"/>
      <c r="K33" s="81"/>
      <c r="L33" s="74"/>
      <c r="M33" s="52"/>
    </row>
    <row r="34" spans="1:13" ht="16.5" customHeight="1">
      <c r="A34" s="106">
        <v>8</v>
      </c>
      <c r="B34" s="12" t="s">
        <v>246</v>
      </c>
      <c r="C34" s="12" t="s">
        <v>247</v>
      </c>
      <c r="D34" s="2" t="s">
        <v>280</v>
      </c>
      <c r="E34" s="106">
        <v>3503</v>
      </c>
      <c r="F34" s="47">
        <f t="shared" si="0"/>
        <v>27.74</v>
      </c>
      <c r="G34" s="47">
        <v>97177.86</v>
      </c>
      <c r="H34" s="17"/>
      <c r="I34" s="17"/>
      <c r="J34" s="17"/>
      <c r="K34" s="81"/>
      <c r="L34" s="74"/>
      <c r="M34" s="52"/>
    </row>
    <row r="35" spans="1:13" ht="16.5" customHeight="1">
      <c r="A35" s="106">
        <v>9</v>
      </c>
      <c r="B35" s="12" t="s">
        <v>248</v>
      </c>
      <c r="C35" s="12" t="s">
        <v>249</v>
      </c>
      <c r="D35" s="2" t="s">
        <v>280</v>
      </c>
      <c r="E35" s="106">
        <v>3077</v>
      </c>
      <c r="F35" s="47">
        <f t="shared" si="0"/>
        <v>16.02</v>
      </c>
      <c r="G35" s="47">
        <v>49305.44</v>
      </c>
      <c r="H35" s="17"/>
      <c r="I35" s="17"/>
      <c r="J35" s="17"/>
      <c r="K35" s="81"/>
      <c r="L35" s="74"/>
      <c r="M35" s="52"/>
    </row>
    <row r="36" spans="1:13" ht="16.5" customHeight="1">
      <c r="A36" s="106">
        <v>10</v>
      </c>
      <c r="B36" s="12" t="s">
        <v>250</v>
      </c>
      <c r="C36" s="12" t="s">
        <v>251</v>
      </c>
      <c r="D36" s="2" t="s">
        <v>280</v>
      </c>
      <c r="E36" s="106">
        <v>1151</v>
      </c>
      <c r="F36" s="47">
        <f t="shared" si="0"/>
        <v>80.03</v>
      </c>
      <c r="G36" s="47">
        <v>92116</v>
      </c>
      <c r="H36" s="17"/>
      <c r="I36" s="17"/>
      <c r="J36" s="17"/>
      <c r="K36" s="81"/>
      <c r="L36" s="74"/>
      <c r="M36" s="52"/>
    </row>
    <row r="37" spans="1:13" ht="16.5" customHeight="1">
      <c r="A37" s="106">
        <v>11</v>
      </c>
      <c r="B37" s="12" t="s">
        <v>252</v>
      </c>
      <c r="C37" s="12" t="s">
        <v>253</v>
      </c>
      <c r="D37" s="2" t="s">
        <v>280</v>
      </c>
      <c r="E37" s="106">
        <v>162</v>
      </c>
      <c r="F37" s="47">
        <f t="shared" si="0"/>
        <v>82.33</v>
      </c>
      <c r="G37" s="47">
        <v>13336.97</v>
      </c>
      <c r="H37" s="17"/>
      <c r="I37" s="17"/>
      <c r="J37" s="17"/>
      <c r="K37" s="81"/>
      <c r="L37" s="74"/>
      <c r="M37" s="52"/>
    </row>
    <row r="38" spans="1:13" ht="16.5" customHeight="1">
      <c r="A38" s="106">
        <v>12</v>
      </c>
      <c r="B38" s="12" t="s">
        <v>254</v>
      </c>
      <c r="C38" s="12" t="s">
        <v>255</v>
      </c>
      <c r="D38" s="2" t="s">
        <v>280</v>
      </c>
      <c r="E38" s="106">
        <v>49</v>
      </c>
      <c r="F38" s="47">
        <f t="shared" si="0"/>
        <v>53.1</v>
      </c>
      <c r="G38" s="47">
        <v>2601.77</v>
      </c>
      <c r="H38" s="17"/>
      <c r="I38" s="17"/>
      <c r="J38" s="17"/>
      <c r="K38" s="81"/>
      <c r="L38" s="74"/>
      <c r="M38" s="52"/>
    </row>
    <row r="39" spans="1:13" ht="16.5" customHeight="1">
      <c r="A39" s="106">
        <v>13</v>
      </c>
      <c r="B39" s="12" t="s">
        <v>256</v>
      </c>
      <c r="C39" s="12" t="s">
        <v>257</v>
      </c>
      <c r="D39" s="2" t="s">
        <v>280</v>
      </c>
      <c r="E39" s="106">
        <v>678</v>
      </c>
      <c r="F39" s="47">
        <f t="shared" si="0"/>
        <v>64.58</v>
      </c>
      <c r="G39" s="47">
        <v>43783.86</v>
      </c>
      <c r="H39" s="17"/>
      <c r="I39" s="17"/>
      <c r="J39" s="17"/>
      <c r="K39" s="81"/>
      <c r="L39" s="74"/>
      <c r="M39" s="52"/>
    </row>
    <row r="40" spans="1:13" ht="16.5" customHeight="1">
      <c r="A40" s="106">
        <v>14</v>
      </c>
      <c r="B40" s="12" t="s">
        <v>254</v>
      </c>
      <c r="C40" s="12" t="s">
        <v>258</v>
      </c>
      <c r="D40" s="2" t="s">
        <v>280</v>
      </c>
      <c r="E40" s="106">
        <v>225</v>
      </c>
      <c r="F40" s="47">
        <f t="shared" si="0"/>
        <v>70.95</v>
      </c>
      <c r="G40" s="47">
        <v>15963.18</v>
      </c>
      <c r="H40" s="17"/>
      <c r="I40" s="17"/>
      <c r="J40" s="17"/>
      <c r="K40" s="81"/>
      <c r="L40" s="74"/>
      <c r="M40" s="52"/>
    </row>
    <row r="41" spans="1:13" ht="16.5" customHeight="1">
      <c r="A41" s="106">
        <v>15</v>
      </c>
      <c r="B41" s="12" t="s">
        <v>259</v>
      </c>
      <c r="C41" s="12" t="s">
        <v>260</v>
      </c>
      <c r="D41" s="2" t="s">
        <v>280</v>
      </c>
      <c r="E41" s="106">
        <v>285</v>
      </c>
      <c r="F41" s="47">
        <f t="shared" si="0"/>
        <v>52.01</v>
      </c>
      <c r="G41" s="47">
        <v>14822.6</v>
      </c>
      <c r="H41" s="17"/>
      <c r="I41" s="17"/>
      <c r="J41" s="17"/>
      <c r="K41" s="81"/>
      <c r="L41" s="74"/>
      <c r="M41" s="52"/>
    </row>
    <row r="42" spans="1:14" ht="16.5" customHeight="1">
      <c r="A42" s="106">
        <v>16</v>
      </c>
      <c r="B42" s="12" t="s">
        <v>261</v>
      </c>
      <c r="C42" s="12" t="s">
        <v>262</v>
      </c>
      <c r="D42" s="2" t="s">
        <v>280</v>
      </c>
      <c r="E42" s="106">
        <v>10</v>
      </c>
      <c r="F42" s="47">
        <f t="shared" si="0"/>
        <v>125</v>
      </c>
      <c r="G42" s="47">
        <v>1250</v>
      </c>
      <c r="H42" s="17"/>
      <c r="I42" s="17"/>
      <c r="J42" s="17"/>
      <c r="K42" s="81"/>
      <c r="L42" s="74"/>
      <c r="M42" s="52"/>
      <c r="N42" s="4">
        <v>3</v>
      </c>
    </row>
    <row r="43" spans="1:14" ht="16.5" customHeight="1">
      <c r="A43" s="106">
        <v>17</v>
      </c>
      <c r="B43" s="12" t="s">
        <v>263</v>
      </c>
      <c r="C43" s="12" t="s">
        <v>262</v>
      </c>
      <c r="D43" s="2" t="s">
        <v>280</v>
      </c>
      <c r="E43" s="106">
        <v>10</v>
      </c>
      <c r="F43" s="47">
        <f t="shared" si="0"/>
        <v>125</v>
      </c>
      <c r="G43" s="47">
        <v>1250</v>
      </c>
      <c r="H43" s="17"/>
      <c r="I43" s="17"/>
      <c r="J43" s="17"/>
      <c r="K43" s="81"/>
      <c r="L43" s="74"/>
      <c r="M43" s="52"/>
      <c r="N43" s="4">
        <v>3</v>
      </c>
    </row>
    <row r="44" spans="1:14" ht="16.5" customHeight="1">
      <c r="A44" s="106">
        <v>18</v>
      </c>
      <c r="B44" s="12" t="s">
        <v>264</v>
      </c>
      <c r="C44" s="12" t="s">
        <v>265</v>
      </c>
      <c r="D44" s="2" t="s">
        <v>280</v>
      </c>
      <c r="E44" s="106">
        <v>24</v>
      </c>
      <c r="F44" s="47">
        <f t="shared" si="0"/>
        <v>31</v>
      </c>
      <c r="G44" s="47">
        <v>743.93</v>
      </c>
      <c r="H44" s="17"/>
      <c r="I44" s="17"/>
      <c r="J44" s="17"/>
      <c r="K44" s="81"/>
      <c r="L44" s="74"/>
      <c r="M44" s="52"/>
      <c r="N44" s="4">
        <v>3</v>
      </c>
    </row>
    <row r="45" spans="1:14" ht="16.5" customHeight="1">
      <c r="A45" s="106">
        <v>19</v>
      </c>
      <c r="B45" s="12" t="s">
        <v>266</v>
      </c>
      <c r="C45" s="12" t="s">
        <v>267</v>
      </c>
      <c r="D45" s="2" t="s">
        <v>268</v>
      </c>
      <c r="E45" s="106">
        <v>0</v>
      </c>
      <c r="F45" s="47" t="e">
        <f t="shared" si="0"/>
        <v>#DIV/0!</v>
      </c>
      <c r="G45" s="47">
        <v>-7075.22</v>
      </c>
      <c r="H45" s="17"/>
      <c r="I45" s="17"/>
      <c r="J45" s="17"/>
      <c r="K45" s="81"/>
      <c r="L45" s="74"/>
      <c r="M45" s="52"/>
      <c r="N45" s="4">
        <v>3</v>
      </c>
    </row>
    <row r="46" spans="1:14" ht="16.5" customHeight="1">
      <c r="A46" s="106">
        <v>20</v>
      </c>
      <c r="B46" s="12" t="s">
        <v>269</v>
      </c>
      <c r="C46" s="12" t="s">
        <v>270</v>
      </c>
      <c r="D46" s="2" t="s">
        <v>280</v>
      </c>
      <c r="E46" s="106">
        <v>1013</v>
      </c>
      <c r="F46" s="47">
        <f t="shared" si="0"/>
        <v>18.49</v>
      </c>
      <c r="G46" s="47">
        <v>18726.41</v>
      </c>
      <c r="H46" s="17"/>
      <c r="I46" s="17"/>
      <c r="J46" s="17"/>
      <c r="K46" s="81"/>
      <c r="L46" s="74"/>
      <c r="M46" s="52"/>
      <c r="N46" s="4">
        <v>3</v>
      </c>
    </row>
    <row r="47" spans="1:14" ht="16.5" customHeight="1">
      <c r="A47" s="106">
        <v>21</v>
      </c>
      <c r="B47" s="12" t="s">
        <v>269</v>
      </c>
      <c r="C47" s="12" t="s">
        <v>271</v>
      </c>
      <c r="D47" s="2" t="s">
        <v>280</v>
      </c>
      <c r="E47" s="106">
        <v>805</v>
      </c>
      <c r="F47" s="47">
        <f t="shared" si="0"/>
        <v>18.68</v>
      </c>
      <c r="G47" s="47">
        <v>15038.78</v>
      </c>
      <c r="H47" s="17"/>
      <c r="I47" s="17"/>
      <c r="J47" s="17"/>
      <c r="K47" s="81"/>
      <c r="L47" s="74"/>
      <c r="M47" s="95"/>
      <c r="N47" s="4">
        <v>3</v>
      </c>
    </row>
    <row r="48" spans="1:14" ht="16.5" customHeight="1">
      <c r="A48" s="106">
        <v>22</v>
      </c>
      <c r="B48" s="12" t="s">
        <v>272</v>
      </c>
      <c r="C48" s="12" t="s">
        <v>273</v>
      </c>
      <c r="D48" s="2" t="s">
        <v>280</v>
      </c>
      <c r="E48" s="106">
        <v>500</v>
      </c>
      <c r="F48" s="47">
        <f t="shared" si="0"/>
        <v>32.01</v>
      </c>
      <c r="G48" s="47">
        <v>16003.2</v>
      </c>
      <c r="H48" s="17"/>
      <c r="I48" s="17"/>
      <c r="J48" s="17"/>
      <c r="K48" s="81"/>
      <c r="L48" s="74"/>
      <c r="M48" s="95"/>
      <c r="N48" s="4">
        <v>3</v>
      </c>
    </row>
    <row r="49" spans="1:14" ht="16.5" customHeight="1">
      <c r="A49" s="106">
        <v>23</v>
      </c>
      <c r="B49" s="12" t="s">
        <v>269</v>
      </c>
      <c r="C49" s="12" t="s">
        <v>262</v>
      </c>
      <c r="D49" s="2" t="s">
        <v>280</v>
      </c>
      <c r="E49" s="106">
        <v>506</v>
      </c>
      <c r="F49" s="47">
        <f t="shared" si="0"/>
        <v>15.38</v>
      </c>
      <c r="G49" s="47">
        <v>7783.1</v>
      </c>
      <c r="H49" s="17"/>
      <c r="I49" s="17"/>
      <c r="J49" s="17"/>
      <c r="K49" s="81"/>
      <c r="L49" s="74"/>
      <c r="M49" s="95"/>
      <c r="N49" s="4">
        <v>3</v>
      </c>
    </row>
    <row r="50" spans="1:14" ht="16.5" customHeight="1">
      <c r="A50" s="106">
        <v>24</v>
      </c>
      <c r="B50" s="12" t="s">
        <v>274</v>
      </c>
      <c r="C50" s="12" t="s">
        <v>275</v>
      </c>
      <c r="D50" s="2" t="s">
        <v>280</v>
      </c>
      <c r="E50" s="106">
        <v>714</v>
      </c>
      <c r="F50" s="47">
        <f t="shared" si="0"/>
        <v>13.56</v>
      </c>
      <c r="G50" s="47">
        <v>9678.57</v>
      </c>
      <c r="H50" s="17"/>
      <c r="I50" s="17"/>
      <c r="J50" s="17"/>
      <c r="K50" s="81"/>
      <c r="L50" s="74"/>
      <c r="M50" s="95"/>
      <c r="N50" s="4">
        <v>3</v>
      </c>
    </row>
    <row r="51" spans="1:14" ht="16.5" customHeight="1">
      <c r="A51" s="106">
        <v>25</v>
      </c>
      <c r="B51" s="12" t="s">
        <v>263</v>
      </c>
      <c r="C51" s="12" t="s">
        <v>276</v>
      </c>
      <c r="D51" s="2" t="s">
        <v>280</v>
      </c>
      <c r="E51" s="106">
        <v>310</v>
      </c>
      <c r="F51" s="47">
        <f t="shared" si="0"/>
        <v>13.61</v>
      </c>
      <c r="G51" s="47">
        <v>4220.61</v>
      </c>
      <c r="H51" s="17"/>
      <c r="I51" s="17"/>
      <c r="J51" s="17"/>
      <c r="K51" s="81"/>
      <c r="L51" s="74"/>
      <c r="M51" s="95"/>
      <c r="N51" s="4">
        <v>3</v>
      </c>
    </row>
    <row r="52" spans="1:14" ht="16.5" customHeight="1">
      <c r="A52" s="106">
        <v>26</v>
      </c>
      <c r="B52" s="12" t="s">
        <v>263</v>
      </c>
      <c r="C52" s="12" t="s">
        <v>277</v>
      </c>
      <c r="D52" s="2" t="s">
        <v>280</v>
      </c>
      <c r="E52" s="106">
        <v>767</v>
      </c>
      <c r="F52" s="47">
        <f t="shared" si="0"/>
        <v>13.57</v>
      </c>
      <c r="G52" s="47">
        <v>10410.91</v>
      </c>
      <c r="H52" s="17"/>
      <c r="I52" s="17"/>
      <c r="J52" s="17"/>
      <c r="K52" s="81"/>
      <c r="L52" s="74"/>
      <c r="M52" s="95"/>
      <c r="N52" s="4">
        <v>3</v>
      </c>
    </row>
    <row r="53" spans="1:14" ht="16.5" customHeight="1">
      <c r="A53" s="106">
        <v>27</v>
      </c>
      <c r="B53" s="12" t="s">
        <v>278</v>
      </c>
      <c r="C53" s="12" t="s">
        <v>279</v>
      </c>
      <c r="D53" s="2" t="s">
        <v>280</v>
      </c>
      <c r="E53" s="106">
        <v>3</v>
      </c>
      <c r="F53" s="47">
        <f t="shared" si="0"/>
        <v>25.47</v>
      </c>
      <c r="G53" s="47">
        <v>76.4</v>
      </c>
      <c r="H53" s="17"/>
      <c r="I53" s="17"/>
      <c r="J53" s="17"/>
      <c r="K53" s="81"/>
      <c r="L53" s="74"/>
      <c r="M53" s="95"/>
      <c r="N53" s="4">
        <v>3</v>
      </c>
    </row>
    <row r="54" spans="1:14" ht="16.5" customHeight="1">
      <c r="A54" s="105" t="s">
        <v>408</v>
      </c>
      <c r="B54" s="109" t="s">
        <v>281</v>
      </c>
      <c r="C54" s="96"/>
      <c r="D54" s="68"/>
      <c r="E54" s="114">
        <f>SUM(E55:E73)</f>
        <v>2542167</v>
      </c>
      <c r="F54" s="111"/>
      <c r="G54" s="111">
        <f>SUM(G55:G73)</f>
        <v>512882.07</v>
      </c>
      <c r="H54" s="17"/>
      <c r="I54" s="17"/>
      <c r="J54" s="17"/>
      <c r="K54" s="81"/>
      <c r="L54" s="74"/>
      <c r="M54" s="95"/>
      <c r="N54" s="4">
        <v>3</v>
      </c>
    </row>
    <row r="55" spans="1:14" ht="16.5" customHeight="1">
      <c r="A55" s="106">
        <v>1</v>
      </c>
      <c r="B55" s="12" t="s">
        <v>282</v>
      </c>
      <c r="C55" s="12"/>
      <c r="D55" s="2" t="s">
        <v>283</v>
      </c>
      <c r="E55" s="106">
        <v>4758</v>
      </c>
      <c r="F55" s="47">
        <f t="shared" si="0"/>
        <v>3.51</v>
      </c>
      <c r="G55" s="47">
        <v>16722.98</v>
      </c>
      <c r="H55" s="17"/>
      <c r="I55" s="17"/>
      <c r="J55" s="17"/>
      <c r="K55" s="81"/>
      <c r="L55" s="74"/>
      <c r="M55" s="95"/>
      <c r="N55" s="4">
        <v>3</v>
      </c>
    </row>
    <row r="56" spans="1:14" ht="16.5" customHeight="1">
      <c r="A56" s="106">
        <v>2</v>
      </c>
      <c r="B56" s="12" t="s">
        <v>284</v>
      </c>
      <c r="C56" s="12" t="s">
        <v>285</v>
      </c>
      <c r="D56" s="2" t="s">
        <v>283</v>
      </c>
      <c r="E56" s="106">
        <v>221500</v>
      </c>
      <c r="F56" s="47">
        <f t="shared" si="0"/>
        <v>0.04</v>
      </c>
      <c r="G56" s="47">
        <v>8913.3</v>
      </c>
      <c r="H56" s="17"/>
      <c r="I56" s="17"/>
      <c r="J56" s="17"/>
      <c r="K56" s="81"/>
      <c r="L56" s="74"/>
      <c r="M56" s="95"/>
      <c r="N56" s="4">
        <v>3</v>
      </c>
    </row>
    <row r="57" spans="1:14" ht="16.5" customHeight="1">
      <c r="A57" s="106">
        <v>3</v>
      </c>
      <c r="B57" s="12" t="s">
        <v>286</v>
      </c>
      <c r="C57" s="12"/>
      <c r="D57" s="2" t="s">
        <v>287</v>
      </c>
      <c r="E57" s="106">
        <v>1315</v>
      </c>
      <c r="F57" s="47">
        <f t="shared" si="0"/>
        <v>25.45</v>
      </c>
      <c r="G57" s="47">
        <v>33467.65</v>
      </c>
      <c r="H57" s="17"/>
      <c r="I57" s="17"/>
      <c r="J57" s="17"/>
      <c r="K57" s="81"/>
      <c r="L57" s="74"/>
      <c r="M57" s="95"/>
      <c r="N57" s="4">
        <v>3</v>
      </c>
    </row>
    <row r="58" spans="1:14" ht="16.5" customHeight="1">
      <c r="A58" s="106">
        <v>4</v>
      </c>
      <c r="B58" s="12" t="s">
        <v>288</v>
      </c>
      <c r="C58" s="12"/>
      <c r="D58" s="2" t="s">
        <v>283</v>
      </c>
      <c r="E58" s="106">
        <v>544</v>
      </c>
      <c r="F58" s="47">
        <f t="shared" si="0"/>
        <v>3.1</v>
      </c>
      <c r="G58" s="47">
        <v>1688.98</v>
      </c>
      <c r="H58" s="17"/>
      <c r="I58" s="17"/>
      <c r="J58" s="17"/>
      <c r="K58" s="81"/>
      <c r="L58" s="74"/>
      <c r="M58" s="95"/>
      <c r="N58" s="4">
        <v>3</v>
      </c>
    </row>
    <row r="59" spans="1:14" ht="16.5" customHeight="1">
      <c r="A59" s="106">
        <v>5</v>
      </c>
      <c r="B59" s="12" t="s">
        <v>289</v>
      </c>
      <c r="C59" s="12" t="s">
        <v>290</v>
      </c>
      <c r="D59" s="2" t="s">
        <v>283</v>
      </c>
      <c r="E59" s="106">
        <v>50000</v>
      </c>
      <c r="F59" s="47">
        <f t="shared" si="0"/>
        <v>0.1</v>
      </c>
      <c r="G59" s="47">
        <v>5110.62</v>
      </c>
      <c r="H59" s="17"/>
      <c r="I59" s="17"/>
      <c r="J59" s="17"/>
      <c r="K59" s="81"/>
      <c r="L59" s="74"/>
      <c r="M59" s="95"/>
      <c r="N59" s="4">
        <v>3</v>
      </c>
    </row>
    <row r="60" spans="1:14" ht="16.5" customHeight="1">
      <c r="A60" s="106">
        <v>6</v>
      </c>
      <c r="B60" s="12" t="s">
        <v>291</v>
      </c>
      <c r="C60" s="12" t="s">
        <v>292</v>
      </c>
      <c r="D60" s="2" t="s">
        <v>283</v>
      </c>
      <c r="E60" s="106">
        <v>235780</v>
      </c>
      <c r="F60" s="47">
        <f t="shared" si="0"/>
        <v>0.2</v>
      </c>
      <c r="G60" s="47">
        <v>48324.36</v>
      </c>
      <c r="H60" s="17"/>
      <c r="I60" s="17"/>
      <c r="J60" s="17"/>
      <c r="K60" s="81"/>
      <c r="L60" s="74"/>
      <c r="M60" s="95"/>
      <c r="N60" s="4">
        <v>3</v>
      </c>
    </row>
    <row r="61" spans="1:14" ht="16.5" customHeight="1">
      <c r="A61" s="106">
        <v>7</v>
      </c>
      <c r="B61" s="12" t="s">
        <v>293</v>
      </c>
      <c r="C61" s="12" t="s">
        <v>294</v>
      </c>
      <c r="D61" s="2" t="s">
        <v>283</v>
      </c>
      <c r="E61" s="106">
        <v>133084</v>
      </c>
      <c r="F61" s="47">
        <f t="shared" si="0"/>
        <v>0.19</v>
      </c>
      <c r="G61" s="47">
        <v>25832.89</v>
      </c>
      <c r="H61" s="17"/>
      <c r="I61" s="17"/>
      <c r="J61" s="17"/>
      <c r="K61" s="81"/>
      <c r="L61" s="74"/>
      <c r="M61" s="95"/>
      <c r="N61" s="4">
        <v>3</v>
      </c>
    </row>
    <row r="62" spans="1:14" ht="16.5" customHeight="1">
      <c r="A62" s="106">
        <v>8</v>
      </c>
      <c r="B62" s="12" t="s">
        <v>295</v>
      </c>
      <c r="C62" s="12" t="s">
        <v>296</v>
      </c>
      <c r="D62" s="2" t="s">
        <v>283</v>
      </c>
      <c r="E62" s="106">
        <v>35100</v>
      </c>
      <c r="F62" s="47">
        <f t="shared" si="0"/>
        <v>0.23</v>
      </c>
      <c r="G62" s="47">
        <v>8076.11</v>
      </c>
      <c r="H62" s="17"/>
      <c r="I62" s="17"/>
      <c r="J62" s="17"/>
      <c r="K62" s="81"/>
      <c r="L62" s="74"/>
      <c r="M62" s="95"/>
      <c r="N62" s="4">
        <v>3</v>
      </c>
    </row>
    <row r="63" spans="1:14" ht="16.5" customHeight="1">
      <c r="A63" s="106">
        <v>9</v>
      </c>
      <c r="B63" s="12" t="s">
        <v>297</v>
      </c>
      <c r="C63" s="12" t="s">
        <v>296</v>
      </c>
      <c r="D63" s="2" t="s">
        <v>283</v>
      </c>
      <c r="E63" s="106">
        <v>29060</v>
      </c>
      <c r="F63" s="47">
        <f t="shared" si="0"/>
        <v>0.23</v>
      </c>
      <c r="G63" s="47">
        <v>6602.62</v>
      </c>
      <c r="H63" s="17"/>
      <c r="I63" s="17"/>
      <c r="J63" s="17"/>
      <c r="K63" s="81"/>
      <c r="L63" s="74"/>
      <c r="M63" s="95"/>
      <c r="N63" s="4">
        <v>3</v>
      </c>
    </row>
    <row r="64" spans="1:14" ht="16.5" customHeight="1">
      <c r="A64" s="106">
        <v>10</v>
      </c>
      <c r="B64" s="12" t="s">
        <v>298</v>
      </c>
      <c r="C64" s="12" t="s">
        <v>299</v>
      </c>
      <c r="D64" s="2" t="s">
        <v>283</v>
      </c>
      <c r="E64" s="106">
        <v>30240</v>
      </c>
      <c r="F64" s="47">
        <f t="shared" si="0"/>
        <v>0.21</v>
      </c>
      <c r="G64" s="47">
        <v>6422.65</v>
      </c>
      <c r="H64" s="17"/>
      <c r="I64" s="17"/>
      <c r="J64" s="17"/>
      <c r="K64" s="81"/>
      <c r="L64" s="74"/>
      <c r="M64" s="95"/>
      <c r="N64" s="4">
        <v>3</v>
      </c>
    </row>
    <row r="65" spans="1:14" ht="16.5" customHeight="1">
      <c r="A65" s="106">
        <v>11</v>
      </c>
      <c r="B65" s="12" t="s">
        <v>300</v>
      </c>
      <c r="C65" s="12" t="s">
        <v>299</v>
      </c>
      <c r="D65" s="2" t="s">
        <v>283</v>
      </c>
      <c r="E65" s="106">
        <v>26500</v>
      </c>
      <c r="F65" s="47">
        <f t="shared" si="0"/>
        <v>0.21</v>
      </c>
      <c r="G65" s="47">
        <v>5553.77</v>
      </c>
      <c r="H65" s="17"/>
      <c r="I65" s="17"/>
      <c r="J65" s="17"/>
      <c r="K65" s="81"/>
      <c r="L65" s="74"/>
      <c r="M65" s="95"/>
      <c r="N65" s="4">
        <v>3</v>
      </c>
    </row>
    <row r="66" spans="1:14" ht="16.5" customHeight="1">
      <c r="A66" s="106">
        <v>12</v>
      </c>
      <c r="B66" s="12" t="s">
        <v>301</v>
      </c>
      <c r="C66" s="12" t="s">
        <v>302</v>
      </c>
      <c r="D66" s="2" t="s">
        <v>303</v>
      </c>
      <c r="E66" s="106">
        <v>500500</v>
      </c>
      <c r="F66" s="47">
        <f t="shared" si="0"/>
        <v>0.18</v>
      </c>
      <c r="G66" s="47">
        <v>88071.84</v>
      </c>
      <c r="H66" s="17"/>
      <c r="I66" s="17"/>
      <c r="J66" s="17"/>
      <c r="K66" s="81"/>
      <c r="L66" s="74"/>
      <c r="M66" s="95"/>
      <c r="N66" s="4">
        <v>3</v>
      </c>
    </row>
    <row r="67" spans="1:14" ht="16.5" customHeight="1">
      <c r="A67" s="106">
        <v>13</v>
      </c>
      <c r="B67" s="12" t="s">
        <v>304</v>
      </c>
      <c r="C67" s="12" t="s">
        <v>305</v>
      </c>
      <c r="D67" s="2" t="s">
        <v>303</v>
      </c>
      <c r="E67" s="106">
        <v>404600</v>
      </c>
      <c r="F67" s="47">
        <f t="shared" si="0"/>
        <v>0.19</v>
      </c>
      <c r="G67" s="47">
        <v>77204.75</v>
      </c>
      <c r="H67" s="17"/>
      <c r="I67" s="17"/>
      <c r="J67" s="17"/>
      <c r="K67" s="81"/>
      <c r="L67" s="74"/>
      <c r="M67" s="95"/>
      <c r="N67" s="4">
        <v>3</v>
      </c>
    </row>
    <row r="68" spans="1:14" ht="16.5" customHeight="1">
      <c r="A68" s="106">
        <v>14</v>
      </c>
      <c r="B68" s="12" t="s">
        <v>306</v>
      </c>
      <c r="C68" s="12" t="s">
        <v>307</v>
      </c>
      <c r="D68" s="2" t="s">
        <v>280</v>
      </c>
      <c r="E68" s="106">
        <v>445</v>
      </c>
      <c r="F68" s="47">
        <f t="shared" si="0"/>
        <v>30.65</v>
      </c>
      <c r="G68" s="47">
        <v>13637.91</v>
      </c>
      <c r="H68" s="17"/>
      <c r="I68" s="17"/>
      <c r="J68" s="17"/>
      <c r="K68" s="81"/>
      <c r="L68" s="74"/>
      <c r="M68" s="95"/>
      <c r="N68" s="4">
        <v>3</v>
      </c>
    </row>
    <row r="69" spans="1:14" ht="16.5" customHeight="1">
      <c r="A69" s="106">
        <v>15</v>
      </c>
      <c r="B69" s="12" t="s">
        <v>308</v>
      </c>
      <c r="C69" s="12" t="s">
        <v>307</v>
      </c>
      <c r="D69" s="2" t="s">
        <v>280</v>
      </c>
      <c r="E69" s="106">
        <v>181</v>
      </c>
      <c r="F69" s="47">
        <f t="shared" si="0"/>
        <v>19.48</v>
      </c>
      <c r="G69" s="47">
        <v>3525.84</v>
      </c>
      <c r="H69" s="17"/>
      <c r="I69" s="17"/>
      <c r="J69" s="17"/>
      <c r="K69" s="81"/>
      <c r="L69" s="74"/>
      <c r="M69" s="95"/>
      <c r="N69" s="4">
        <v>3</v>
      </c>
    </row>
    <row r="70" spans="1:14" ht="16.5" customHeight="1">
      <c r="A70" s="106">
        <v>16</v>
      </c>
      <c r="B70" s="12" t="s">
        <v>309</v>
      </c>
      <c r="C70" s="12" t="s">
        <v>310</v>
      </c>
      <c r="D70" s="2" t="s">
        <v>303</v>
      </c>
      <c r="E70" s="106">
        <v>280000</v>
      </c>
      <c r="F70" s="47">
        <f t="shared" si="0"/>
        <v>0.22</v>
      </c>
      <c r="G70" s="47">
        <v>61946.91</v>
      </c>
      <c r="H70" s="17"/>
      <c r="I70" s="17"/>
      <c r="J70" s="17"/>
      <c r="K70" s="81"/>
      <c r="L70" s="74"/>
      <c r="M70" s="95"/>
      <c r="N70" s="4">
        <v>3</v>
      </c>
    </row>
    <row r="71" spans="1:14" ht="16.5" customHeight="1">
      <c r="A71" s="106">
        <v>17</v>
      </c>
      <c r="B71" s="12" t="s">
        <v>311</v>
      </c>
      <c r="C71" s="12" t="s">
        <v>312</v>
      </c>
      <c r="D71" s="2" t="s">
        <v>303</v>
      </c>
      <c r="E71" s="106">
        <v>70000</v>
      </c>
      <c r="F71" s="47">
        <f t="shared" si="0"/>
        <v>0.23</v>
      </c>
      <c r="G71" s="47">
        <v>16105.82</v>
      </c>
      <c r="H71" s="17"/>
      <c r="I71" s="17"/>
      <c r="J71" s="17"/>
      <c r="K71" s="81"/>
      <c r="L71" s="74"/>
      <c r="M71" s="95"/>
      <c r="N71" s="4">
        <v>3</v>
      </c>
    </row>
    <row r="72" spans="1:14" ht="16.5" customHeight="1">
      <c r="A72" s="106">
        <v>18</v>
      </c>
      <c r="B72" s="12" t="s">
        <v>313</v>
      </c>
      <c r="C72" s="12" t="s">
        <v>314</v>
      </c>
      <c r="D72" s="2" t="s">
        <v>303</v>
      </c>
      <c r="E72" s="106">
        <v>139000</v>
      </c>
      <c r="F72" s="47">
        <f t="shared" si="0"/>
        <v>0.11</v>
      </c>
      <c r="G72" s="47">
        <v>14761.04</v>
      </c>
      <c r="H72" s="17"/>
      <c r="I72" s="17"/>
      <c r="J72" s="17"/>
      <c r="K72" s="81"/>
      <c r="L72" s="74"/>
      <c r="M72" s="95"/>
      <c r="N72" s="4">
        <v>3</v>
      </c>
    </row>
    <row r="73" spans="1:14" ht="16.5" customHeight="1">
      <c r="A73" s="106">
        <v>19</v>
      </c>
      <c r="B73" s="12" t="s">
        <v>315</v>
      </c>
      <c r="C73" s="12" t="s">
        <v>314</v>
      </c>
      <c r="D73" s="2" t="s">
        <v>303</v>
      </c>
      <c r="E73" s="106">
        <v>379560</v>
      </c>
      <c r="F73" s="47">
        <f t="shared" si="0"/>
        <v>0.19</v>
      </c>
      <c r="G73" s="47">
        <v>70912.03</v>
      </c>
      <c r="H73" s="17"/>
      <c r="I73" s="17"/>
      <c r="J73" s="17"/>
      <c r="K73" s="81"/>
      <c r="L73" s="74"/>
      <c r="M73" s="95"/>
      <c r="N73" s="4">
        <v>3</v>
      </c>
    </row>
    <row r="74" spans="1:14" ht="16.5" customHeight="1">
      <c r="A74" s="105" t="s">
        <v>409</v>
      </c>
      <c r="B74" s="109" t="s">
        <v>316</v>
      </c>
      <c r="C74" s="96"/>
      <c r="D74" s="68"/>
      <c r="E74" s="114">
        <f>SUM(E75:E104)</f>
        <v>1672004</v>
      </c>
      <c r="F74" s="111"/>
      <c r="G74" s="111">
        <f>SUM(G75:G104)</f>
        <v>851047.06</v>
      </c>
      <c r="H74" s="17"/>
      <c r="I74" s="17"/>
      <c r="J74" s="17"/>
      <c r="K74" s="81"/>
      <c r="L74" s="74"/>
      <c r="M74" s="95"/>
      <c r="N74" s="4">
        <v>3</v>
      </c>
    </row>
    <row r="75" spans="1:13" ht="16.5" customHeight="1">
      <c r="A75" s="106">
        <v>1</v>
      </c>
      <c r="B75" s="12" t="s">
        <v>317</v>
      </c>
      <c r="C75" s="12" t="s">
        <v>318</v>
      </c>
      <c r="D75" s="2" t="s">
        <v>283</v>
      </c>
      <c r="E75" s="106">
        <v>47500</v>
      </c>
      <c r="F75" s="47">
        <f t="shared" si="0"/>
        <v>0.39</v>
      </c>
      <c r="G75" s="47">
        <v>18561.5</v>
      </c>
      <c r="H75" s="17"/>
      <c r="I75" s="17"/>
      <c r="J75" s="17"/>
      <c r="K75" s="81"/>
      <c r="L75" s="74"/>
      <c r="M75" s="95"/>
    </row>
    <row r="76" spans="1:13" ht="16.5" customHeight="1">
      <c r="A76" s="106">
        <v>2</v>
      </c>
      <c r="B76" s="12" t="s">
        <v>319</v>
      </c>
      <c r="C76" s="12" t="s">
        <v>320</v>
      </c>
      <c r="D76" s="2" t="s">
        <v>283</v>
      </c>
      <c r="E76" s="106">
        <v>0</v>
      </c>
      <c r="F76" s="47" t="e">
        <f t="shared" si="0"/>
        <v>#DIV/0!</v>
      </c>
      <c r="G76" s="47">
        <v>-2841.13</v>
      </c>
      <c r="H76" s="17"/>
      <c r="I76" s="17"/>
      <c r="J76" s="17"/>
      <c r="K76" s="81"/>
      <c r="L76" s="74"/>
      <c r="M76" s="95"/>
    </row>
    <row r="77" spans="1:13" ht="16.5" customHeight="1">
      <c r="A77" s="106">
        <v>3</v>
      </c>
      <c r="B77" s="12" t="s">
        <v>321</v>
      </c>
      <c r="C77" s="12" t="s">
        <v>322</v>
      </c>
      <c r="D77" s="2" t="s">
        <v>283</v>
      </c>
      <c r="E77" s="106">
        <v>6800</v>
      </c>
      <c r="F77" s="47">
        <f t="shared" si="0"/>
        <v>0.57</v>
      </c>
      <c r="G77" s="47">
        <v>3897.44</v>
      </c>
      <c r="H77" s="17"/>
      <c r="I77" s="17"/>
      <c r="J77" s="17"/>
      <c r="K77" s="81"/>
      <c r="L77" s="74"/>
      <c r="M77" s="95"/>
    </row>
    <row r="78" spans="1:13" ht="16.5" customHeight="1">
      <c r="A78" s="106">
        <v>4</v>
      </c>
      <c r="B78" s="12" t="s">
        <v>323</v>
      </c>
      <c r="C78" s="12" t="s">
        <v>324</v>
      </c>
      <c r="D78" s="2" t="s">
        <v>283</v>
      </c>
      <c r="E78" s="106">
        <v>14000</v>
      </c>
      <c r="F78" s="47">
        <f aca="true" t="shared" si="1" ref="F78:F120">G78/E78</f>
        <v>0.91</v>
      </c>
      <c r="G78" s="47">
        <v>12730</v>
      </c>
      <c r="H78" s="17"/>
      <c r="I78" s="17"/>
      <c r="J78" s="17"/>
      <c r="K78" s="81"/>
      <c r="L78" s="74"/>
      <c r="M78" s="95"/>
    </row>
    <row r="79" spans="1:13" ht="16.5" customHeight="1">
      <c r="A79" s="106">
        <v>5</v>
      </c>
      <c r="B79" s="12" t="s">
        <v>325</v>
      </c>
      <c r="C79" s="12" t="s">
        <v>326</v>
      </c>
      <c r="D79" s="2" t="s">
        <v>283</v>
      </c>
      <c r="E79" s="106">
        <v>4500</v>
      </c>
      <c r="F79" s="47">
        <f t="shared" si="1"/>
        <v>1.98</v>
      </c>
      <c r="G79" s="47">
        <v>8910</v>
      </c>
      <c r="H79" s="17"/>
      <c r="I79" s="17"/>
      <c r="J79" s="17"/>
      <c r="K79" s="81"/>
      <c r="L79" s="74"/>
      <c r="M79" s="95"/>
    </row>
    <row r="80" spans="1:13" ht="16.5" customHeight="1">
      <c r="A80" s="106">
        <v>6</v>
      </c>
      <c r="B80" s="12" t="s">
        <v>327</v>
      </c>
      <c r="C80" s="12" t="s">
        <v>328</v>
      </c>
      <c r="D80" s="2" t="s">
        <v>283</v>
      </c>
      <c r="E80" s="106">
        <v>14251</v>
      </c>
      <c r="F80" s="47">
        <f t="shared" si="1"/>
        <v>0.61</v>
      </c>
      <c r="G80" s="47">
        <v>8718.19</v>
      </c>
      <c r="H80" s="17"/>
      <c r="I80" s="17"/>
      <c r="J80" s="17"/>
      <c r="K80" s="81"/>
      <c r="L80" s="74"/>
      <c r="M80" s="95"/>
    </row>
    <row r="81" spans="1:13" ht="16.5" customHeight="1">
      <c r="A81" s="106">
        <v>7</v>
      </c>
      <c r="B81" s="12" t="s">
        <v>329</v>
      </c>
      <c r="C81" s="12" t="s">
        <v>330</v>
      </c>
      <c r="D81" s="2" t="s">
        <v>283</v>
      </c>
      <c r="E81" s="106">
        <v>138000</v>
      </c>
      <c r="F81" s="47">
        <f t="shared" si="1"/>
        <v>0.46</v>
      </c>
      <c r="G81" s="47">
        <v>63507.6</v>
      </c>
      <c r="H81" s="17"/>
      <c r="I81" s="17"/>
      <c r="J81" s="17"/>
      <c r="K81" s="81"/>
      <c r="L81" s="74"/>
      <c r="M81" s="95"/>
    </row>
    <row r="82" spans="1:13" ht="16.5" customHeight="1">
      <c r="A82" s="106">
        <v>8</v>
      </c>
      <c r="B82" s="12" t="s">
        <v>331</v>
      </c>
      <c r="C82" s="12" t="s">
        <v>332</v>
      </c>
      <c r="D82" s="2" t="s">
        <v>283</v>
      </c>
      <c r="E82" s="106">
        <v>16200</v>
      </c>
      <c r="F82" s="47">
        <f t="shared" si="1"/>
        <v>1.08</v>
      </c>
      <c r="G82" s="47">
        <v>17555.03</v>
      </c>
      <c r="H82" s="17"/>
      <c r="I82" s="17"/>
      <c r="J82" s="17"/>
      <c r="K82" s="81"/>
      <c r="L82" s="74"/>
      <c r="M82" s="95"/>
    </row>
    <row r="83" spans="1:13" ht="16.5" customHeight="1">
      <c r="A83" s="106">
        <v>9</v>
      </c>
      <c r="B83" s="12" t="s">
        <v>333</v>
      </c>
      <c r="C83" s="12" t="s">
        <v>334</v>
      </c>
      <c r="D83" s="2" t="s">
        <v>283</v>
      </c>
      <c r="E83" s="106">
        <v>500</v>
      </c>
      <c r="F83" s="47">
        <f t="shared" si="1"/>
        <v>9.8</v>
      </c>
      <c r="G83" s="47">
        <v>4900</v>
      </c>
      <c r="H83" s="17"/>
      <c r="I83" s="17"/>
      <c r="J83" s="17"/>
      <c r="K83" s="81"/>
      <c r="L83" s="74"/>
      <c r="M83" s="95"/>
    </row>
    <row r="84" spans="1:13" ht="16.5" customHeight="1">
      <c r="A84" s="106">
        <v>10</v>
      </c>
      <c r="B84" s="12" t="s">
        <v>335</v>
      </c>
      <c r="C84" s="12" t="s">
        <v>336</v>
      </c>
      <c r="D84" s="2" t="s">
        <v>283</v>
      </c>
      <c r="E84" s="106">
        <v>52800</v>
      </c>
      <c r="F84" s="47">
        <f t="shared" si="1"/>
        <v>0.44</v>
      </c>
      <c r="G84" s="47">
        <v>23456.38</v>
      </c>
      <c r="H84" s="17"/>
      <c r="I84" s="17"/>
      <c r="J84" s="17"/>
      <c r="K84" s="81"/>
      <c r="L84" s="74"/>
      <c r="M84" s="95"/>
    </row>
    <row r="85" spans="1:13" ht="16.5" customHeight="1">
      <c r="A85" s="106">
        <v>11</v>
      </c>
      <c r="B85" s="12" t="s">
        <v>337</v>
      </c>
      <c r="C85" s="12" t="s">
        <v>338</v>
      </c>
      <c r="D85" s="2" t="s">
        <v>283</v>
      </c>
      <c r="E85" s="106">
        <v>57400</v>
      </c>
      <c r="F85" s="47">
        <f t="shared" si="1"/>
        <v>0.24</v>
      </c>
      <c r="G85" s="47">
        <v>14012.84</v>
      </c>
      <c r="H85" s="17"/>
      <c r="I85" s="17"/>
      <c r="J85" s="17"/>
      <c r="K85" s="81"/>
      <c r="L85" s="74"/>
      <c r="M85" s="95"/>
    </row>
    <row r="86" spans="1:13" ht="16.5" customHeight="1">
      <c r="A86" s="106">
        <v>12</v>
      </c>
      <c r="B86" s="12" t="s">
        <v>339</v>
      </c>
      <c r="C86" s="12" t="s">
        <v>340</v>
      </c>
      <c r="D86" s="2" t="s">
        <v>341</v>
      </c>
      <c r="E86" s="106">
        <v>7200</v>
      </c>
      <c r="F86" s="47">
        <f t="shared" si="1"/>
        <v>0.68</v>
      </c>
      <c r="G86" s="47">
        <v>4865.79</v>
      </c>
      <c r="H86" s="17"/>
      <c r="I86" s="17"/>
      <c r="J86" s="17"/>
      <c r="K86" s="81"/>
      <c r="L86" s="74"/>
      <c r="M86" s="95"/>
    </row>
    <row r="87" spans="1:13" ht="16.5" customHeight="1">
      <c r="A87" s="106">
        <v>13</v>
      </c>
      <c r="B87" s="12" t="s">
        <v>342</v>
      </c>
      <c r="C87" s="12" t="s">
        <v>340</v>
      </c>
      <c r="D87" s="2" t="s">
        <v>283</v>
      </c>
      <c r="E87" s="106">
        <v>105600</v>
      </c>
      <c r="F87" s="47">
        <f t="shared" si="1"/>
        <v>0.33</v>
      </c>
      <c r="G87" s="47">
        <v>35177.85</v>
      </c>
      <c r="H87" s="17"/>
      <c r="I87" s="17"/>
      <c r="J87" s="17"/>
      <c r="K87" s="81"/>
      <c r="L87" s="74"/>
      <c r="M87" s="95"/>
    </row>
    <row r="88" spans="1:13" ht="16.5" customHeight="1">
      <c r="A88" s="106">
        <v>14</v>
      </c>
      <c r="B88" s="12" t="s">
        <v>343</v>
      </c>
      <c r="C88" s="12" t="s">
        <v>344</v>
      </c>
      <c r="D88" s="2" t="s">
        <v>283</v>
      </c>
      <c r="E88" s="106">
        <v>25200</v>
      </c>
      <c r="F88" s="47">
        <f t="shared" si="1"/>
        <v>0.42</v>
      </c>
      <c r="G88" s="47">
        <v>10694.83</v>
      </c>
      <c r="H88" s="17"/>
      <c r="I88" s="17"/>
      <c r="J88" s="17"/>
      <c r="K88" s="81"/>
      <c r="L88" s="74"/>
      <c r="M88" s="95"/>
    </row>
    <row r="89" spans="1:13" ht="16.5" customHeight="1">
      <c r="A89" s="106">
        <v>15</v>
      </c>
      <c r="B89" s="12" t="s">
        <v>345</v>
      </c>
      <c r="C89" s="12" t="s">
        <v>346</v>
      </c>
      <c r="D89" s="2" t="s">
        <v>283</v>
      </c>
      <c r="E89" s="106">
        <v>26600</v>
      </c>
      <c r="F89" s="47">
        <f t="shared" si="1"/>
        <v>0.53</v>
      </c>
      <c r="G89" s="47">
        <v>14050.35</v>
      </c>
      <c r="H89" s="17"/>
      <c r="I89" s="17"/>
      <c r="J89" s="17"/>
      <c r="K89" s="81"/>
      <c r="L89" s="74"/>
      <c r="M89" s="95"/>
    </row>
    <row r="90" spans="1:13" ht="16.5" customHeight="1">
      <c r="A90" s="106">
        <v>16</v>
      </c>
      <c r="B90" s="12" t="s">
        <v>347</v>
      </c>
      <c r="C90" s="12" t="s">
        <v>348</v>
      </c>
      <c r="D90" s="2" t="s">
        <v>268</v>
      </c>
      <c r="E90" s="106">
        <v>10</v>
      </c>
      <c r="F90" s="47">
        <f t="shared" si="1"/>
        <v>184.07</v>
      </c>
      <c r="G90" s="47">
        <v>1840.71</v>
      </c>
      <c r="H90" s="17"/>
      <c r="I90" s="17"/>
      <c r="J90" s="17"/>
      <c r="K90" s="81"/>
      <c r="L90" s="74"/>
      <c r="M90" s="95"/>
    </row>
    <row r="91" spans="1:13" ht="16.5" customHeight="1">
      <c r="A91" s="106">
        <v>17</v>
      </c>
      <c r="B91" s="12" t="s">
        <v>349</v>
      </c>
      <c r="C91" s="12" t="s">
        <v>350</v>
      </c>
      <c r="D91" s="2" t="s">
        <v>303</v>
      </c>
      <c r="E91" s="106">
        <v>30000</v>
      </c>
      <c r="F91" s="47">
        <f t="shared" si="1"/>
        <v>0.44</v>
      </c>
      <c r="G91" s="47">
        <v>13338.88</v>
      </c>
      <c r="H91" s="17"/>
      <c r="I91" s="17"/>
      <c r="J91" s="17"/>
      <c r="K91" s="81"/>
      <c r="L91" s="74"/>
      <c r="M91" s="95"/>
    </row>
    <row r="92" spans="1:13" ht="16.5" customHeight="1">
      <c r="A92" s="106">
        <v>18</v>
      </c>
      <c r="B92" s="12" t="s">
        <v>351</v>
      </c>
      <c r="C92" s="12" t="s">
        <v>352</v>
      </c>
      <c r="D92" s="2" t="s">
        <v>283</v>
      </c>
      <c r="E92" s="106">
        <v>3391</v>
      </c>
      <c r="F92" s="47">
        <f t="shared" si="1"/>
        <v>5.11</v>
      </c>
      <c r="G92" s="47">
        <v>17338.35</v>
      </c>
      <c r="H92" s="17"/>
      <c r="I92" s="17"/>
      <c r="J92" s="17"/>
      <c r="K92" s="81"/>
      <c r="L92" s="74"/>
      <c r="M92" s="95"/>
    </row>
    <row r="93" spans="1:13" ht="16.5" customHeight="1">
      <c r="A93" s="106">
        <v>19</v>
      </c>
      <c r="B93" s="12" t="s">
        <v>353</v>
      </c>
      <c r="C93" s="12" t="s">
        <v>354</v>
      </c>
      <c r="D93" s="2" t="s">
        <v>303</v>
      </c>
      <c r="E93" s="106">
        <v>268399</v>
      </c>
      <c r="F93" s="47">
        <f t="shared" si="1"/>
        <v>0.46</v>
      </c>
      <c r="G93" s="47">
        <v>122594.25</v>
      </c>
      <c r="H93" s="17"/>
      <c r="I93" s="17"/>
      <c r="J93" s="17"/>
      <c r="K93" s="81"/>
      <c r="L93" s="74"/>
      <c r="M93" s="95"/>
    </row>
    <row r="94" spans="1:13" ht="16.5" customHeight="1">
      <c r="A94" s="106">
        <v>20</v>
      </c>
      <c r="B94" s="12" t="s">
        <v>355</v>
      </c>
      <c r="C94" s="12" t="s">
        <v>346</v>
      </c>
      <c r="D94" s="2" t="s">
        <v>303</v>
      </c>
      <c r="E94" s="106">
        <v>297500</v>
      </c>
      <c r="F94" s="47">
        <f t="shared" si="1"/>
        <v>0.61</v>
      </c>
      <c r="G94" s="47">
        <v>181382.67</v>
      </c>
      <c r="H94" s="17"/>
      <c r="I94" s="17"/>
      <c r="J94" s="17"/>
      <c r="K94" s="81"/>
      <c r="L94" s="74"/>
      <c r="M94" s="95"/>
    </row>
    <row r="95" spans="1:13" ht="16.5" customHeight="1">
      <c r="A95" s="106">
        <v>21</v>
      </c>
      <c r="B95" s="12" t="s">
        <v>356</v>
      </c>
      <c r="C95" s="12" t="s">
        <v>357</v>
      </c>
      <c r="D95" s="2" t="s">
        <v>303</v>
      </c>
      <c r="E95" s="106">
        <v>52400</v>
      </c>
      <c r="F95" s="47">
        <f t="shared" si="1"/>
        <v>0.33</v>
      </c>
      <c r="G95" s="47">
        <v>17157.53</v>
      </c>
      <c r="H95" s="17"/>
      <c r="I95" s="17"/>
      <c r="J95" s="17"/>
      <c r="K95" s="81"/>
      <c r="L95" s="74"/>
      <c r="M95" s="95"/>
    </row>
    <row r="96" spans="1:13" ht="16.5" customHeight="1">
      <c r="A96" s="106">
        <v>22</v>
      </c>
      <c r="B96" s="12" t="s">
        <v>358</v>
      </c>
      <c r="C96" s="12" t="s">
        <v>330</v>
      </c>
      <c r="D96" s="2" t="s">
        <v>303</v>
      </c>
      <c r="E96" s="106">
        <v>145435</v>
      </c>
      <c r="F96" s="47">
        <f t="shared" si="1"/>
        <v>0.55</v>
      </c>
      <c r="G96" s="47">
        <v>79363.88</v>
      </c>
      <c r="H96" s="17"/>
      <c r="I96" s="17"/>
      <c r="J96" s="17"/>
      <c r="K96" s="81"/>
      <c r="L96" s="74"/>
      <c r="M96" s="95"/>
    </row>
    <row r="97" spans="1:13" ht="16.5" customHeight="1">
      <c r="A97" s="106">
        <v>23</v>
      </c>
      <c r="B97" s="12" t="s">
        <v>359</v>
      </c>
      <c r="C97" s="12" t="s">
        <v>360</v>
      </c>
      <c r="D97" s="2" t="s">
        <v>283</v>
      </c>
      <c r="E97" s="106">
        <v>52800</v>
      </c>
      <c r="F97" s="47">
        <f t="shared" si="1"/>
        <v>0.22</v>
      </c>
      <c r="G97" s="47">
        <v>11679.36</v>
      </c>
      <c r="H97" s="17"/>
      <c r="I97" s="17"/>
      <c r="J97" s="17"/>
      <c r="K97" s="81"/>
      <c r="L97" s="74"/>
      <c r="M97" s="95"/>
    </row>
    <row r="98" spans="1:13" ht="16.5" customHeight="1">
      <c r="A98" s="106">
        <v>24</v>
      </c>
      <c r="B98" s="12" t="s">
        <v>361</v>
      </c>
      <c r="C98" s="12" t="s">
        <v>362</v>
      </c>
      <c r="D98" s="2" t="s">
        <v>303</v>
      </c>
      <c r="E98" s="106">
        <v>38010</v>
      </c>
      <c r="F98" s="47">
        <f t="shared" si="1"/>
        <v>0.61</v>
      </c>
      <c r="G98" s="47">
        <v>22999.66</v>
      </c>
      <c r="H98" s="17"/>
      <c r="I98" s="17"/>
      <c r="J98" s="17"/>
      <c r="K98" s="81"/>
      <c r="L98" s="74"/>
      <c r="M98" s="95"/>
    </row>
    <row r="99" spans="1:13" ht="16.5" customHeight="1">
      <c r="A99" s="106">
        <v>25</v>
      </c>
      <c r="B99" s="12" t="s">
        <v>363</v>
      </c>
      <c r="C99" s="12" t="s">
        <v>364</v>
      </c>
      <c r="D99" s="2" t="s">
        <v>303</v>
      </c>
      <c r="E99" s="106">
        <v>106800</v>
      </c>
      <c r="F99" s="47">
        <f t="shared" si="1"/>
        <v>0.25</v>
      </c>
      <c r="G99" s="47">
        <v>26366.83</v>
      </c>
      <c r="H99" s="17"/>
      <c r="I99" s="17"/>
      <c r="J99" s="17"/>
      <c r="K99" s="81"/>
      <c r="L99" s="74"/>
      <c r="M99" s="95"/>
    </row>
    <row r="100" spans="1:13" ht="16.5" customHeight="1">
      <c r="A100" s="106">
        <v>26</v>
      </c>
      <c r="B100" s="12" t="s">
        <v>365</v>
      </c>
      <c r="C100" s="12" t="s">
        <v>366</v>
      </c>
      <c r="D100" s="2" t="s">
        <v>303</v>
      </c>
      <c r="E100" s="106">
        <v>41600</v>
      </c>
      <c r="F100" s="47">
        <f t="shared" si="1"/>
        <v>0.72</v>
      </c>
      <c r="G100" s="47">
        <v>29956.89</v>
      </c>
      <c r="H100" s="17"/>
      <c r="I100" s="17"/>
      <c r="J100" s="17"/>
      <c r="K100" s="81"/>
      <c r="L100" s="74"/>
      <c r="M100" s="95"/>
    </row>
    <row r="101" spans="1:13" ht="16.5" customHeight="1">
      <c r="A101" s="106">
        <v>27</v>
      </c>
      <c r="B101" s="12" t="s">
        <v>367</v>
      </c>
      <c r="C101" s="12" t="s">
        <v>368</v>
      </c>
      <c r="D101" s="2" t="s">
        <v>303</v>
      </c>
      <c r="E101" s="106">
        <v>26080</v>
      </c>
      <c r="F101" s="47">
        <f t="shared" si="1"/>
        <v>1.04</v>
      </c>
      <c r="G101" s="47">
        <v>26996.45</v>
      </c>
      <c r="H101" s="17"/>
      <c r="I101" s="17"/>
      <c r="J101" s="17"/>
      <c r="K101" s="81"/>
      <c r="L101" s="74"/>
      <c r="M101" s="95"/>
    </row>
    <row r="102" spans="1:13" ht="16.5" customHeight="1">
      <c r="A102" s="106">
        <v>28</v>
      </c>
      <c r="B102" s="12" t="s">
        <v>369</v>
      </c>
      <c r="C102" s="12" t="s">
        <v>354</v>
      </c>
      <c r="D102" s="2" t="s">
        <v>283</v>
      </c>
      <c r="E102" s="106">
        <v>89600</v>
      </c>
      <c r="F102" s="47">
        <f t="shared" si="1"/>
        <v>0.63</v>
      </c>
      <c r="G102" s="47">
        <v>56297.35</v>
      </c>
      <c r="H102" s="17"/>
      <c r="I102" s="17"/>
      <c r="J102" s="17"/>
      <c r="K102" s="81"/>
      <c r="L102" s="74"/>
      <c r="M102" s="95"/>
    </row>
    <row r="103" spans="1:13" ht="16.5" customHeight="1">
      <c r="A103" s="106">
        <v>29</v>
      </c>
      <c r="B103" s="12" t="s">
        <v>370</v>
      </c>
      <c r="C103" s="12" t="s">
        <v>371</v>
      </c>
      <c r="D103" s="2" t="s">
        <v>283</v>
      </c>
      <c r="E103" s="106">
        <v>2000</v>
      </c>
      <c r="F103" s="47">
        <f t="shared" si="1"/>
        <v>0.24</v>
      </c>
      <c r="G103" s="47">
        <v>483.94</v>
      </c>
      <c r="H103" s="17"/>
      <c r="I103" s="17"/>
      <c r="J103" s="17"/>
      <c r="K103" s="81"/>
      <c r="L103" s="74"/>
      <c r="M103" s="95"/>
    </row>
    <row r="104" spans="1:13" ht="16.5" customHeight="1">
      <c r="A104" s="106">
        <v>30</v>
      </c>
      <c r="B104" s="12" t="s">
        <v>372</v>
      </c>
      <c r="C104" s="12"/>
      <c r="D104" s="2" t="s">
        <v>268</v>
      </c>
      <c r="E104" s="106">
        <v>1428</v>
      </c>
      <c r="F104" s="47">
        <f t="shared" si="1"/>
        <v>3.54</v>
      </c>
      <c r="G104" s="47">
        <v>5053.64</v>
      </c>
      <c r="H104" s="17"/>
      <c r="I104" s="17"/>
      <c r="J104" s="17"/>
      <c r="K104" s="81"/>
      <c r="L104" s="74"/>
      <c r="M104" s="95"/>
    </row>
    <row r="105" spans="1:13" ht="16.5" customHeight="1">
      <c r="A105" s="105" t="s">
        <v>410</v>
      </c>
      <c r="B105" s="109" t="s">
        <v>373</v>
      </c>
      <c r="C105" s="96"/>
      <c r="D105" s="68"/>
      <c r="E105" s="114">
        <f>SUM(E106:E120)</f>
        <v>2024</v>
      </c>
      <c r="F105" s="111"/>
      <c r="G105" s="111">
        <f>SUM(G106:G120)</f>
        <v>11485.53</v>
      </c>
      <c r="H105" s="17"/>
      <c r="I105" s="17"/>
      <c r="J105" s="17"/>
      <c r="K105" s="81"/>
      <c r="L105" s="74"/>
      <c r="M105" s="95"/>
    </row>
    <row r="106" spans="1:13" ht="16.5" customHeight="1">
      <c r="A106" s="106">
        <v>1</v>
      </c>
      <c r="B106" s="97" t="s">
        <v>374</v>
      </c>
      <c r="C106" s="12"/>
      <c r="D106" s="2" t="s">
        <v>283</v>
      </c>
      <c r="E106" s="106">
        <v>210</v>
      </c>
      <c r="F106" s="47">
        <f t="shared" si="1"/>
        <v>0.14</v>
      </c>
      <c r="G106" s="47">
        <v>29.85</v>
      </c>
      <c r="H106" s="17"/>
      <c r="I106" s="17"/>
      <c r="J106" s="17"/>
      <c r="K106" s="81"/>
      <c r="L106" s="74"/>
      <c r="M106" s="95"/>
    </row>
    <row r="107" spans="1:13" ht="16.5" customHeight="1">
      <c r="A107" s="106">
        <v>2</v>
      </c>
      <c r="B107" s="97" t="s">
        <v>375</v>
      </c>
      <c r="C107" s="12"/>
      <c r="D107" s="2" t="s">
        <v>283</v>
      </c>
      <c r="E107" s="106">
        <v>1</v>
      </c>
      <c r="F107" s="47">
        <f t="shared" si="1"/>
        <v>380</v>
      </c>
      <c r="G107" s="47">
        <v>380</v>
      </c>
      <c r="H107" s="17"/>
      <c r="I107" s="17"/>
      <c r="J107" s="17"/>
      <c r="K107" s="81"/>
      <c r="L107" s="74"/>
      <c r="M107" s="95"/>
    </row>
    <row r="108" spans="1:13" ht="16.5" customHeight="1">
      <c r="A108" s="106">
        <v>3</v>
      </c>
      <c r="B108" s="97" t="s">
        <v>376</v>
      </c>
      <c r="C108" s="12"/>
      <c r="D108" s="2" t="s">
        <v>377</v>
      </c>
      <c r="E108" s="106">
        <v>1</v>
      </c>
      <c r="F108" s="47">
        <f t="shared" si="1"/>
        <v>280</v>
      </c>
      <c r="G108" s="47">
        <v>280</v>
      </c>
      <c r="H108" s="17"/>
      <c r="I108" s="17"/>
      <c r="J108" s="17"/>
      <c r="K108" s="81"/>
      <c r="L108" s="74"/>
      <c r="M108" s="95"/>
    </row>
    <row r="109" spans="1:13" ht="16.5" customHeight="1">
      <c r="A109" s="106">
        <v>4</v>
      </c>
      <c r="B109" s="97" t="s">
        <v>378</v>
      </c>
      <c r="C109" s="12"/>
      <c r="D109" s="2" t="s">
        <v>379</v>
      </c>
      <c r="E109" s="106">
        <v>400</v>
      </c>
      <c r="F109" s="47">
        <f t="shared" si="1"/>
        <v>0.95</v>
      </c>
      <c r="G109" s="47">
        <v>378.72</v>
      </c>
      <c r="H109" s="17"/>
      <c r="I109" s="17"/>
      <c r="J109" s="17"/>
      <c r="K109" s="81"/>
      <c r="L109" s="74"/>
      <c r="M109" s="95"/>
    </row>
    <row r="110" spans="1:13" ht="16.5" customHeight="1">
      <c r="A110" s="106">
        <v>5</v>
      </c>
      <c r="B110" s="97" t="s">
        <v>380</v>
      </c>
      <c r="C110" s="12" t="s">
        <v>255</v>
      </c>
      <c r="D110" s="2" t="s">
        <v>283</v>
      </c>
      <c r="E110" s="106">
        <v>1</v>
      </c>
      <c r="F110" s="47">
        <f t="shared" si="1"/>
        <v>1450</v>
      </c>
      <c r="G110" s="47">
        <v>1450</v>
      </c>
      <c r="H110" s="17"/>
      <c r="I110" s="17"/>
      <c r="J110" s="17"/>
      <c r="K110" s="81"/>
      <c r="L110" s="74"/>
      <c r="M110" s="95"/>
    </row>
    <row r="111" spans="1:13" ht="16.5" customHeight="1">
      <c r="A111" s="106">
        <v>6</v>
      </c>
      <c r="B111" s="97" t="s">
        <v>381</v>
      </c>
      <c r="C111" s="12" t="s">
        <v>255</v>
      </c>
      <c r="D111" s="2" t="s">
        <v>283</v>
      </c>
      <c r="E111" s="106">
        <v>1</v>
      </c>
      <c r="F111" s="47">
        <f t="shared" si="1"/>
        <v>280</v>
      </c>
      <c r="G111" s="47">
        <v>280</v>
      </c>
      <c r="H111" s="17"/>
      <c r="I111" s="17"/>
      <c r="J111" s="17"/>
      <c r="K111" s="81"/>
      <c r="L111" s="74"/>
      <c r="M111" s="95"/>
    </row>
    <row r="112" spans="1:13" ht="16.5" customHeight="1">
      <c r="A112" s="106">
        <v>7</v>
      </c>
      <c r="B112" s="97" t="s">
        <v>382</v>
      </c>
      <c r="C112" s="12" t="s">
        <v>255</v>
      </c>
      <c r="D112" s="2" t="s">
        <v>283</v>
      </c>
      <c r="E112" s="106">
        <v>1</v>
      </c>
      <c r="F112" s="47">
        <f t="shared" si="1"/>
        <v>300</v>
      </c>
      <c r="G112" s="47">
        <v>300</v>
      </c>
      <c r="H112" s="17"/>
      <c r="I112" s="17"/>
      <c r="J112" s="17"/>
      <c r="K112" s="81"/>
      <c r="L112" s="74"/>
      <c r="M112" s="95"/>
    </row>
    <row r="113" spans="1:13" ht="16.5" customHeight="1">
      <c r="A113" s="106">
        <v>8</v>
      </c>
      <c r="B113" s="97" t="s">
        <v>383</v>
      </c>
      <c r="C113" s="12" t="s">
        <v>384</v>
      </c>
      <c r="D113" s="2" t="s">
        <v>385</v>
      </c>
      <c r="E113" s="106">
        <v>1</v>
      </c>
      <c r="F113" s="47">
        <f t="shared" si="1"/>
        <v>530.97</v>
      </c>
      <c r="G113" s="47">
        <v>530.97</v>
      </c>
      <c r="H113" s="17"/>
      <c r="I113" s="17"/>
      <c r="J113" s="17"/>
      <c r="K113" s="81"/>
      <c r="L113" s="74"/>
      <c r="M113" s="95"/>
    </row>
    <row r="114" spans="1:13" ht="16.5" customHeight="1">
      <c r="A114" s="106">
        <v>9</v>
      </c>
      <c r="B114" s="97" t="s">
        <v>386</v>
      </c>
      <c r="C114" s="12" t="s">
        <v>255</v>
      </c>
      <c r="D114" s="2" t="s">
        <v>377</v>
      </c>
      <c r="E114" s="106">
        <v>1</v>
      </c>
      <c r="F114" s="47">
        <f t="shared" si="1"/>
        <v>680</v>
      </c>
      <c r="G114" s="47">
        <v>680</v>
      </c>
      <c r="H114" s="17"/>
      <c r="I114" s="17"/>
      <c r="J114" s="17"/>
      <c r="K114" s="81"/>
      <c r="L114" s="74"/>
      <c r="M114" s="95"/>
    </row>
    <row r="115" spans="1:13" ht="16.5" customHeight="1">
      <c r="A115" s="106">
        <v>10</v>
      </c>
      <c r="B115" s="97" t="s">
        <v>387</v>
      </c>
      <c r="C115" s="12"/>
      <c r="D115" s="2" t="s">
        <v>283</v>
      </c>
      <c r="E115" s="106">
        <v>35</v>
      </c>
      <c r="F115" s="47">
        <f t="shared" si="1"/>
        <v>162.45</v>
      </c>
      <c r="G115" s="47">
        <v>5685.84</v>
      </c>
      <c r="H115" s="17"/>
      <c r="I115" s="17"/>
      <c r="J115" s="17"/>
      <c r="K115" s="81"/>
      <c r="L115" s="74"/>
      <c r="M115" s="95"/>
    </row>
    <row r="116" spans="1:13" ht="16.5" customHeight="1">
      <c r="A116" s="106">
        <v>11</v>
      </c>
      <c r="B116" s="97" t="s">
        <v>388</v>
      </c>
      <c r="C116" s="12" t="s">
        <v>389</v>
      </c>
      <c r="D116" s="2" t="s">
        <v>287</v>
      </c>
      <c r="E116" s="106">
        <v>1</v>
      </c>
      <c r="F116" s="47">
        <f t="shared" si="1"/>
        <v>900</v>
      </c>
      <c r="G116" s="47">
        <v>900</v>
      </c>
      <c r="H116" s="17"/>
      <c r="I116" s="17"/>
      <c r="J116" s="17"/>
      <c r="K116" s="81"/>
      <c r="L116" s="74"/>
      <c r="M116" s="95"/>
    </row>
    <row r="117" spans="1:13" ht="16.5" customHeight="1">
      <c r="A117" s="106">
        <v>12</v>
      </c>
      <c r="B117" s="97" t="s">
        <v>390</v>
      </c>
      <c r="C117" s="12" t="s">
        <v>391</v>
      </c>
      <c r="D117" s="2" t="s">
        <v>392</v>
      </c>
      <c r="E117" s="106">
        <v>1200</v>
      </c>
      <c r="F117" s="47">
        <f t="shared" si="1"/>
        <v>0.07</v>
      </c>
      <c r="G117" s="47">
        <v>79.6</v>
      </c>
      <c r="H117" s="17"/>
      <c r="I117" s="17"/>
      <c r="J117" s="17"/>
      <c r="K117" s="81"/>
      <c r="L117" s="74"/>
      <c r="M117" s="95"/>
    </row>
    <row r="118" spans="1:13" ht="16.5" customHeight="1">
      <c r="A118" s="106">
        <v>13</v>
      </c>
      <c r="B118" s="97" t="s">
        <v>393</v>
      </c>
      <c r="C118" s="12"/>
      <c r="D118" s="2" t="s">
        <v>392</v>
      </c>
      <c r="E118" s="106">
        <v>120</v>
      </c>
      <c r="F118" s="47">
        <f t="shared" si="1"/>
        <v>0.99</v>
      </c>
      <c r="G118" s="47">
        <v>118.81</v>
      </c>
      <c r="H118" s="17"/>
      <c r="I118" s="17"/>
      <c r="J118" s="17"/>
      <c r="K118" s="81"/>
      <c r="L118" s="74"/>
      <c r="M118" s="95"/>
    </row>
    <row r="119" spans="1:13" ht="16.5" customHeight="1">
      <c r="A119" s="106">
        <v>14</v>
      </c>
      <c r="B119" s="97" t="s">
        <v>394</v>
      </c>
      <c r="C119" s="12"/>
      <c r="D119" s="2" t="s">
        <v>223</v>
      </c>
      <c r="E119" s="106">
        <v>50</v>
      </c>
      <c r="F119" s="47">
        <f t="shared" si="1"/>
        <v>7.33</v>
      </c>
      <c r="G119" s="47">
        <v>366.34</v>
      </c>
      <c r="H119" s="17"/>
      <c r="I119" s="17"/>
      <c r="J119" s="17"/>
      <c r="K119" s="81"/>
      <c r="L119" s="74"/>
      <c r="M119" s="95"/>
    </row>
    <row r="120" spans="1:13" ht="16.5" customHeight="1">
      <c r="A120" s="106">
        <v>15</v>
      </c>
      <c r="B120" s="97" t="s">
        <v>395</v>
      </c>
      <c r="C120" s="12"/>
      <c r="D120" s="2" t="s">
        <v>396</v>
      </c>
      <c r="E120" s="106">
        <v>1</v>
      </c>
      <c r="F120" s="47">
        <f t="shared" si="1"/>
        <v>25.4</v>
      </c>
      <c r="G120" s="47">
        <v>25.4</v>
      </c>
      <c r="H120" s="17"/>
      <c r="I120" s="17"/>
      <c r="J120" s="17"/>
      <c r="K120" s="81"/>
      <c r="L120" s="74"/>
      <c r="M120" s="95"/>
    </row>
    <row r="121" spans="1:14" s="121" customFormat="1" ht="16.5" customHeight="1">
      <c r="A121" s="105" t="s">
        <v>411</v>
      </c>
      <c r="B121" s="117" t="s">
        <v>412</v>
      </c>
      <c r="C121" s="21"/>
      <c r="D121" s="116"/>
      <c r="E121" s="96"/>
      <c r="F121" s="111"/>
      <c r="G121" s="111">
        <v>-44494.26</v>
      </c>
      <c r="H121" s="20"/>
      <c r="I121" s="20"/>
      <c r="J121" s="20"/>
      <c r="K121" s="118"/>
      <c r="L121" s="102"/>
      <c r="M121" s="119"/>
      <c r="N121" s="120"/>
    </row>
    <row r="122" spans="1:13" ht="16.5" customHeight="1">
      <c r="A122" s="106"/>
      <c r="B122" s="97"/>
      <c r="C122" s="12"/>
      <c r="D122" s="2"/>
      <c r="E122" s="106"/>
      <c r="F122" s="47"/>
      <c r="G122" s="47"/>
      <c r="H122" s="17"/>
      <c r="I122" s="17"/>
      <c r="J122" s="17"/>
      <c r="K122" s="81"/>
      <c r="L122" s="74"/>
      <c r="M122" s="95"/>
    </row>
    <row r="123" spans="1:13" ht="16.5" customHeight="1">
      <c r="A123" s="106"/>
      <c r="B123" s="97"/>
      <c r="C123" s="12"/>
      <c r="D123" s="2"/>
      <c r="E123" s="106"/>
      <c r="F123" s="47"/>
      <c r="G123" s="47"/>
      <c r="H123" s="17"/>
      <c r="I123" s="17"/>
      <c r="J123" s="17"/>
      <c r="K123" s="81"/>
      <c r="L123" s="74"/>
      <c r="M123" s="95"/>
    </row>
    <row r="124" spans="1:13" ht="16.5" customHeight="1">
      <c r="A124" s="106"/>
      <c r="B124" s="97"/>
      <c r="C124" s="12"/>
      <c r="D124" s="2"/>
      <c r="E124" s="106"/>
      <c r="F124" s="47"/>
      <c r="G124" s="47"/>
      <c r="H124" s="17"/>
      <c r="I124" s="17"/>
      <c r="J124" s="17"/>
      <c r="K124" s="81"/>
      <c r="L124" s="74"/>
      <c r="M124" s="95"/>
    </row>
    <row r="125" spans="1:13" ht="16.5" customHeight="1">
      <c r="A125" s="172" t="s">
        <v>113</v>
      </c>
      <c r="B125" s="173"/>
      <c r="C125" s="19"/>
      <c r="D125" s="18"/>
      <c r="E125" s="96"/>
      <c r="F125" s="111"/>
      <c r="G125" s="111">
        <f>G6+G20+G26+G54+G74+G105+G121</f>
        <v>13866856.23</v>
      </c>
      <c r="H125" s="96"/>
      <c r="I125" s="88">
        <f>SUM(I7:I104)</f>
        <v>0</v>
      </c>
      <c r="J125" s="88">
        <f>SUM(J7:J104)</f>
        <v>0</v>
      </c>
      <c r="K125" s="83">
        <f>SUM(K7:K104)</f>
        <v>0</v>
      </c>
      <c r="L125" s="102"/>
      <c r="M125" s="103"/>
    </row>
    <row r="127" ht="15">
      <c r="G127" s="46">
        <f>G125-G121</f>
        <v>13911350.49</v>
      </c>
    </row>
    <row r="133" spans="1:14" s="1" customFormat="1" ht="15">
      <c r="A133" s="110"/>
      <c r="B133" s="5"/>
      <c r="C133" s="5"/>
      <c r="E133" s="115"/>
      <c r="F133" s="46"/>
      <c r="G133" s="46"/>
      <c r="H133" s="46"/>
      <c r="L133" s="77"/>
      <c r="M133" s="44"/>
      <c r="N133" s="4"/>
    </row>
  </sheetData>
  <sheetProtection/>
  <mergeCells count="14">
    <mergeCell ref="A1:M1"/>
    <mergeCell ref="A2:M2"/>
    <mergeCell ref="A4:A5"/>
    <mergeCell ref="B4:B5"/>
    <mergeCell ref="C4:C5"/>
    <mergeCell ref="D4:D5"/>
    <mergeCell ref="I4:I5"/>
    <mergeCell ref="K4:L4"/>
    <mergeCell ref="M4:M5"/>
    <mergeCell ref="N4:N5"/>
    <mergeCell ref="A125:B125"/>
    <mergeCell ref="E4:G4"/>
    <mergeCell ref="H4:H5"/>
    <mergeCell ref="J4:J5"/>
  </mergeCells>
  <printOptions horizontalCentered="1"/>
  <pageMargins left="0.5118110236220472" right="0.4724409448818898" top="0.6692913385826772" bottom="0.8661417322834646" header="0.31496062992125984" footer="0.5905511811023623"/>
  <pageSetup fitToHeight="0" fitToWidth="1" horizontalDpi="600" verticalDpi="600" orientation="landscape" paperSize="9" r:id="rId1"/>
  <headerFooter alignWithMargins="0">
    <oddFooter>&amp;L&amp;10         安徽长信安昌健康医疗大数据科技有限公司管理人：&amp;C&amp;10                                                             铜陵华诚资产评估有限责任公司：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2022-05-17T01:53:58Z</cp:lastPrinted>
  <dcterms:created xsi:type="dcterms:W3CDTF">2010-12-16T06:50:32Z</dcterms:created>
  <dcterms:modified xsi:type="dcterms:W3CDTF">2022-05-17T01:55:59Z</dcterms:modified>
  <cp:category/>
  <cp:version/>
  <cp:contentType/>
  <cp:contentStatus/>
</cp:coreProperties>
</file>